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C:\Users\47707042760\AppData\Local\Microsoft\Windows\Temporary Internet Files\Content.IE5\JJRCCWR0\"/>
    </mc:Choice>
  </mc:AlternateContent>
  <bookViews>
    <workbookView xWindow="0" yWindow="0" windowWidth="25200" windowHeight="11970" tabRatio="757"/>
  </bookViews>
  <sheets>
    <sheet name="Eelarve" sheetId="11" r:id="rId1"/>
    <sheet name="Maksetaotlus" sheetId="6" r:id="rId2"/>
    <sheet name="KULUARUANDE KOOND" sheetId="1" r:id="rId3"/>
    <sheet name="1. Tööjõukulud" sheetId="13" r:id="rId4"/>
    <sheet name="2. Sõidu-ja lähetuskulud" sheetId="10" r:id="rId5"/>
    <sheet name="3. Seadmed, varust, IKT" sheetId="17" r:id="rId6"/>
    <sheet name="4. Kinnisvara" sheetId="18" r:id="rId7"/>
    <sheet name=" 5. Avalikustamise kulud" sheetId="15" r:id="rId8"/>
    <sheet name="6. Muud otsesed kulud" sheetId="20" r:id="rId9"/>
    <sheet name="Nähtamatu leht" sheetId="16" state="hidden" r:id="rId10"/>
  </sheets>
  <definedNames>
    <definedName name="Kinnituskiri" comment="Vali sobiv vastusevariant">'Nähtamatu leht'!$A$12:$A$14</definedName>
    <definedName name="Projekti_valdkond">Eelarve!$C$9</definedName>
    <definedName name="Valdkond">'Nähtamatu leht'!$A$1:$A$3</definedName>
    <definedName name="Ühik">'Nähtamatu leht'!$A$6:$A$9</definedName>
  </definedNames>
  <calcPr calcId="152511"/>
</workbook>
</file>

<file path=xl/calcChain.xml><?xml version="1.0" encoding="utf-8"?>
<calcChain xmlns="http://schemas.openxmlformats.org/spreadsheetml/2006/main">
  <c r="I30" i="6" l="1"/>
  <c r="D30" i="6" s="1"/>
  <c r="I28" i="6" l="1"/>
  <c r="D28" i="6" s="1"/>
  <c r="I29" i="6"/>
  <c r="D29" i="6" s="1"/>
  <c r="I31" i="6"/>
  <c r="D31" i="6" s="1"/>
  <c r="G16" i="1" l="1"/>
  <c r="G17" i="1"/>
  <c r="D16" i="1"/>
  <c r="D17" i="1"/>
  <c r="D18" i="1"/>
  <c r="B27" i="11" l="1"/>
  <c r="B26" i="11"/>
  <c r="B25" i="11"/>
  <c r="B24" i="11"/>
  <c r="B23" i="11"/>
  <c r="B22" i="11"/>
  <c r="B29" i="1"/>
  <c r="B28" i="1"/>
  <c r="B27" i="1"/>
  <c r="B26" i="1"/>
  <c r="H41" i="17" l="1"/>
  <c r="F26" i="1" s="1"/>
  <c r="H47" i="13"/>
  <c r="D31" i="1" l="1"/>
  <c r="F58" i="1" l="1"/>
  <c r="E58" i="1"/>
  <c r="D57" i="1" l="1"/>
  <c r="C57" i="1"/>
  <c r="D56" i="1"/>
  <c r="C56" i="1"/>
  <c r="D55" i="1"/>
  <c r="C55" i="1"/>
  <c r="D54" i="1"/>
  <c r="C54" i="1"/>
  <c r="D53" i="1"/>
  <c r="C53" i="1"/>
  <c r="D52" i="1"/>
  <c r="C52" i="1"/>
  <c r="D51" i="1"/>
  <c r="C51" i="1"/>
  <c r="D50" i="1"/>
  <c r="C50" i="1"/>
  <c r="D49" i="1"/>
  <c r="C49" i="1"/>
  <c r="D48" i="1"/>
  <c r="C48" i="1"/>
  <c r="D47" i="1"/>
  <c r="C47" i="1"/>
  <c r="D46" i="1"/>
  <c r="C46" i="1"/>
  <c r="D45" i="1"/>
  <c r="C45" i="1"/>
  <c r="D44" i="1"/>
  <c r="C44" i="1"/>
  <c r="D43" i="1"/>
  <c r="C43" i="1"/>
  <c r="D42" i="1"/>
  <c r="C42" i="1"/>
  <c r="D41" i="1"/>
  <c r="C41" i="1"/>
  <c r="D40" i="1"/>
  <c r="C40" i="1"/>
  <c r="D39" i="1"/>
  <c r="C39" i="1"/>
  <c r="D38" i="1"/>
  <c r="C38" i="1"/>
  <c r="C37" i="1"/>
  <c r="D37" i="1"/>
  <c r="C58" i="1" l="1"/>
  <c r="D58" i="1"/>
  <c r="C55" i="11"/>
  <c r="G74" i="11"/>
  <c r="H41" i="20"/>
  <c r="F29" i="1" s="1"/>
  <c r="H23" i="20"/>
  <c r="H42" i="20" l="1"/>
  <c r="E29" i="1"/>
  <c r="D29" i="1"/>
  <c r="B3" i="6"/>
  <c r="B2" i="6"/>
  <c r="B1" i="6"/>
  <c r="G71" i="11" l="1"/>
  <c r="G69" i="11" s="1"/>
  <c r="D25" i="11" s="1"/>
  <c r="G73" i="11"/>
  <c r="G72" i="11" s="1"/>
  <c r="D26" i="11" s="1"/>
  <c r="C27" i="1" l="1"/>
  <c r="C28" i="1"/>
  <c r="H41" i="18"/>
  <c r="F27" i="1" s="1"/>
  <c r="H23" i="18"/>
  <c r="E27" i="1" s="1"/>
  <c r="H23" i="17"/>
  <c r="E26" i="1" s="1"/>
  <c r="H42" i="18" l="1"/>
  <c r="H42" i="17"/>
  <c r="D27" i="1"/>
  <c r="G27" i="1" s="1"/>
  <c r="G15" i="1"/>
  <c r="G18" i="1"/>
  <c r="G14" i="1"/>
  <c r="G61" i="11"/>
  <c r="G63" i="11" l="1"/>
  <c r="G62" i="11"/>
  <c r="G19" i="1"/>
  <c r="G67" i="11" l="1"/>
  <c r="G68" i="11"/>
  <c r="G76" i="11"/>
  <c r="G75" i="11" s="1"/>
  <c r="G66" i="11" l="1"/>
  <c r="D24" i="11" s="1"/>
  <c r="D27" i="11"/>
  <c r="C29" i="1" s="1"/>
  <c r="G29" i="1" s="1"/>
  <c r="B35" i="6"/>
  <c r="J31" i="6"/>
  <c r="J30" i="6"/>
  <c r="J29" i="6"/>
  <c r="J28" i="6"/>
  <c r="J27" i="6"/>
  <c r="K19" i="6"/>
  <c r="K18" i="6"/>
  <c r="K17" i="6"/>
  <c r="K16" i="6"/>
  <c r="K15" i="6"/>
  <c r="J32" i="6" l="1"/>
  <c r="K20" i="6"/>
  <c r="B1" i="1"/>
  <c r="D18" i="11"/>
  <c r="H32" i="6" l="1"/>
  <c r="F32" i="6"/>
  <c r="G65" i="11"/>
  <c r="D29" i="11"/>
  <c r="C31" i="1" s="1"/>
  <c r="G60" i="11" l="1"/>
  <c r="G64" i="11"/>
  <c r="H41" i="15"/>
  <c r="F28" i="1" s="1"/>
  <c r="H23" i="15"/>
  <c r="E28" i="1" s="1"/>
  <c r="D28" i="1" s="1"/>
  <c r="G28" i="1" s="1"/>
  <c r="F24" i="1"/>
  <c r="H28" i="13"/>
  <c r="E24" i="1" s="1"/>
  <c r="H23" i="10"/>
  <c r="E25" i="1" s="1"/>
  <c r="D23" i="11" l="1"/>
  <c r="C25" i="1" s="1"/>
  <c r="E30" i="1"/>
  <c r="G77" i="11"/>
  <c r="G79" i="11" s="1"/>
  <c r="D22" i="11"/>
  <c r="C26" i="1"/>
  <c r="D26" i="1"/>
  <c r="D24" i="1"/>
  <c r="H42" i="15"/>
  <c r="H48" i="13"/>
  <c r="C24" i="1" l="1"/>
  <c r="D28" i="11"/>
  <c r="G26" i="1"/>
  <c r="G31" i="1"/>
  <c r="H41" i="10"/>
  <c r="F25" i="1" s="1"/>
  <c r="F30" i="1" s="1"/>
  <c r="C30" i="1" l="1"/>
  <c r="C32" i="1" s="1"/>
  <c r="G24" i="1"/>
  <c r="F32" i="1"/>
  <c r="H42" i="10"/>
  <c r="D25" i="1"/>
  <c r="G25" i="1" l="1"/>
  <c r="D30" i="1"/>
  <c r="D30" i="11"/>
  <c r="E32" i="1"/>
  <c r="C13" i="11" l="1"/>
  <c r="E27" i="11"/>
  <c r="E24" i="11"/>
  <c r="E25" i="11"/>
  <c r="C14" i="11"/>
  <c r="E30" i="11"/>
  <c r="E28" i="11"/>
  <c r="E23" i="11"/>
  <c r="E26" i="11"/>
  <c r="E29" i="11"/>
  <c r="E22" i="11"/>
  <c r="C17" i="11"/>
  <c r="C18" i="1" s="1"/>
  <c r="C16" i="11"/>
  <c r="C17" i="1" s="1"/>
  <c r="C15" i="11"/>
  <c r="C16" i="1" s="1"/>
  <c r="D15" i="1"/>
  <c r="D14" i="1"/>
  <c r="I27" i="6" s="1"/>
  <c r="D27" i="6" s="1"/>
  <c r="F19" i="1"/>
  <c r="G30" i="1"/>
  <c r="D17" i="6" l="1"/>
  <c r="D18" i="6"/>
  <c r="D19" i="6"/>
  <c r="D16" i="6"/>
  <c r="C15" i="1"/>
  <c r="D15" i="6"/>
  <c r="C14" i="1"/>
  <c r="D19" i="1"/>
  <c r="E19" i="1"/>
  <c r="D32" i="1"/>
  <c r="C18" i="11"/>
  <c r="B2" i="1" l="1"/>
  <c r="D20" i="6"/>
  <c r="G32" i="1"/>
  <c r="C19" i="1"/>
  <c r="H20" i="6" l="1"/>
  <c r="F20" i="6"/>
  <c r="I32" i="6"/>
  <c r="D32" i="6"/>
  <c r="J20" i="6" l="1"/>
</calcChain>
</file>

<file path=xl/comments1.xml><?xml version="1.0" encoding="utf-8"?>
<comments xmlns="http://schemas.openxmlformats.org/spreadsheetml/2006/main">
  <authors>
    <author>Karin Tahvonen</author>
  </authors>
  <commentList>
    <comment ref="B11" authorId="0" shapeId="0">
      <text>
        <r>
          <rPr>
            <sz val="9"/>
            <color indexed="81"/>
            <rFont val="Tahoma"/>
            <family val="2"/>
            <charset val="186"/>
          </rPr>
          <t>Palun alustada tabelist 4 (tabel 1 ja 2 genereerivad ise summad tabeli 4 põhjal).</t>
        </r>
      </text>
    </comment>
  </commentList>
</comments>
</file>

<file path=xl/sharedStrings.xml><?xml version="1.0" encoding="utf-8"?>
<sst xmlns="http://schemas.openxmlformats.org/spreadsheetml/2006/main" count="292" uniqueCount="151">
  <si>
    <t>Kuluaruande vorm</t>
  </si>
  <si>
    <t>Rea nr</t>
  </si>
  <si>
    <t>Kululiik</t>
  </si>
  <si>
    <t>Eelarve täitmise %</t>
  </si>
  <si>
    <t>Projekti tegelikud kulud</t>
  </si>
  <si>
    <t>PROJEKTI KULUD KOKKU</t>
  </si>
  <si>
    <t>Kavandatud eelarve</t>
  </si>
  <si>
    <t>KAUDSED KULUD</t>
  </si>
  <si>
    <t>Rahastamisallikas</t>
  </si>
  <si>
    <t>Summa</t>
  </si>
  <si>
    <t>Riiklik kaasfinantseering</t>
  </si>
  <si>
    <t>Partnerite poolne kaasfinantseering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</si>
  <si>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</si>
  <si>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</si>
  <si>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</si>
  <si>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</si>
  <si>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</si>
  <si>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Varjupaik</t>
  </si>
  <si>
    <t>Integratsioon</t>
  </si>
  <si>
    <t>Tagasipöördumine</t>
  </si>
  <si>
    <t>KOOND</t>
  </si>
  <si>
    <t>Otsesed kulud kokku</t>
  </si>
  <si>
    <t>Kaudsed kulud</t>
  </si>
  <si>
    <t>Projekti kulud kokku</t>
  </si>
  <si>
    <t>Kulu detailne kirjeldus</t>
  </si>
  <si>
    <t>Ühik</t>
  </si>
  <si>
    <t>PROJEKTI OTSESED KULUD</t>
  </si>
  <si>
    <t>tund</t>
  </si>
  <si>
    <t>PROJEKTI OTSESED KULUD KOKKU</t>
  </si>
  <si>
    <t>PROJEKTI KAUDSED KULUD</t>
  </si>
  <si>
    <t>Kogus</t>
  </si>
  <si>
    <t>Ühiku hind KM-ga</t>
  </si>
  <si>
    <t>% kogukuludest</t>
  </si>
  <si>
    <t xml:space="preserve">OTSESED KULUD </t>
  </si>
  <si>
    <t>Toetuse saaja:</t>
  </si>
  <si>
    <t>Projekti tunnus:</t>
  </si>
  <si>
    <t>Aruandlusperioodi pp/kk/aaaa - pp/kk/aaaa kulud</t>
  </si>
  <si>
    <t>Projekti käigus saadud muud sissetulekud</t>
  </si>
  <si>
    <t>SELGITUS</t>
  </si>
  <si>
    <t>Kuludokumendi väljastaja</t>
  </si>
  <si>
    <t>Kuludokumendi nimetus</t>
  </si>
  <si>
    <t>Kuludokumendi number</t>
  </si>
  <si>
    <t>Kuludokumendi kuupäev</t>
  </si>
  <si>
    <t>Kulu lühikirjeldus</t>
  </si>
  <si>
    <t>Aruandlusperioodi pp/kk/aaaa-pp/kk/aaaa kulud kokku</t>
  </si>
  <si>
    <t>kuu</t>
  </si>
  <si>
    <t>tk</t>
  </si>
  <si>
    <t>Osakaal %</t>
  </si>
  <si>
    <t>Tabel 1. Projekti maksumuse ja tulude prognoos allikate lõikes (EUR)</t>
  </si>
  <si>
    <t>PROJEKTI MAKSUMUS KOKKU</t>
  </si>
  <si>
    <t>Tabel 2. Projekti kululiikide koondtabel (prognoos) (EUR)</t>
  </si>
  <si>
    <t xml:space="preserve">Tööjõukulud kokku </t>
  </si>
  <si>
    <t xml:space="preserve">Tabel 4. Toetuse saaja kinnitus </t>
  </si>
  <si>
    <t>Projekti kavandatud tulud</t>
  </si>
  <si>
    <t>Aruandlusperioodi pp/kk/aaaa - pp/kk/aaaa tulud</t>
  </si>
  <si>
    <t>Tegelikud tulud kokku</t>
  </si>
  <si>
    <t>Maksetaotluse vorm</t>
  </si>
  <si>
    <t>I</t>
  </si>
  <si>
    <t>II</t>
  </si>
  <si>
    <t>III</t>
  </si>
  <si>
    <t>Laekumise kuupäev pp/kk/aaaa</t>
  </si>
  <si>
    <t>Tabel 1. Projekti kavandatud maksed</t>
  </si>
  <si>
    <t>Tabel 2. Projekti jooksul laekunud maksed ja lõppmakse</t>
  </si>
  <si>
    <t>Toetusleping (punkt)</t>
  </si>
  <si>
    <t>Tegelikud kulud KOKKU</t>
  </si>
  <si>
    <t>Kavandatud kulud</t>
  </si>
  <si>
    <t>1. Tööjõukulud</t>
  </si>
  <si>
    <t>Jah</t>
  </si>
  <si>
    <t>Ei</t>
  </si>
  <si>
    <t>Ei kohaldu</t>
  </si>
  <si>
    <t>VASTUS</t>
  </si>
  <si>
    <t>Mina, toetuse saaja, kinnitan, et:</t>
  </si>
  <si>
    <r>
      <t xml:space="preserve">Kulu selgitus </t>
    </r>
    <r>
      <rPr>
        <i/>
        <sz val="12"/>
        <color theme="1"/>
        <rFont val="Times New Roman"/>
        <family val="1"/>
        <charset val="186"/>
      </rPr>
      <t>(Tabelisse lisada lahtreid vastavalt kuludokumentide arvule)</t>
    </r>
  </si>
  <si>
    <r>
      <t>Kulu selgitus</t>
    </r>
    <r>
      <rPr>
        <i/>
        <sz val="12"/>
        <color theme="1"/>
        <rFont val="Times New Roman"/>
        <family val="1"/>
        <charset val="186"/>
      </rPr>
      <t xml:space="preserve"> (Tabelisse lisada lahtreid vastavalt kuludokumentide arvule)</t>
    </r>
  </si>
  <si>
    <t>päev</t>
  </si>
  <si>
    <t>xxxx</t>
  </si>
  <si>
    <t>yyyy</t>
  </si>
  <si>
    <t>Toetuse saaja esindaja</t>
  </si>
  <si>
    <t>/nimi, allkiri/</t>
  </si>
  <si>
    <t>___________________________________________</t>
  </si>
  <si>
    <t>Muud otsesed kulud kokku</t>
  </si>
  <si>
    <t>SISEJULGEOLEKUFOND</t>
  </si>
  <si>
    <t>ISF</t>
  </si>
  <si>
    <t>Toetus ühisele viisapoliitikale – riigi suutlikkus</t>
  </si>
  <si>
    <t>Toetus ühisele viisapoliitikale – konsulaarkoostöö</t>
  </si>
  <si>
    <t>Piirid – EUROSUR</t>
  </si>
  <si>
    <t>Piirid – teabevahetus</t>
  </si>
  <si>
    <t>Piirid – liidu ühised normid</t>
  </si>
  <si>
    <t>Piirid – eesseisvad ülesanded</t>
  </si>
  <si>
    <t>Piirid – riigi suutlikkus</t>
  </si>
  <si>
    <t>Kuritegevus – kuritegevuse tõkestamine ja selle vastu võitlemine</t>
  </si>
  <si>
    <t>Kuritegevus – teabevahetus</t>
  </si>
  <si>
    <t>Kuritegevus – koolitus</t>
  </si>
  <si>
    <t>Kuritegevus – ohvrite abistamine</t>
  </si>
  <si>
    <t>Kuritegevus – ohu- ja riskihinnangud</t>
  </si>
  <si>
    <t>Riskid – riskide ennetamine ja nende kõrvaldamine</t>
  </si>
  <si>
    <t>Riskid – teabevahetus</t>
  </si>
  <si>
    <t>Riskid – koolitus</t>
  </si>
  <si>
    <t>Riskid – ohvrite abistamine</t>
  </si>
  <si>
    <t>Riskid – taristu</t>
  </si>
  <si>
    <t>Riskid – varajane hoiatamine ja kriisolukorrad</t>
  </si>
  <si>
    <t>Riskid – ohu- ja riskihinnangud</t>
  </si>
  <si>
    <t>1. ISF</t>
  </si>
  <si>
    <t>2. Riiklik kaasfinantseering</t>
  </si>
  <si>
    <t>4. Partnerite poolne kaasfinantseering</t>
  </si>
  <si>
    <t>5. Projekti käigus saadud muud sissetulekud</t>
  </si>
  <si>
    <t>6. Muud otsesed kulud</t>
  </si>
  <si>
    <r>
      <t xml:space="preserve">Toetus ühisele viisapoliitikale – liidu </t>
    </r>
    <r>
      <rPr>
        <i/>
        <sz val="12"/>
        <color theme="1"/>
        <rFont val="Times New Roman"/>
        <family val="1"/>
        <charset val="186"/>
      </rPr>
      <t>acquis</t>
    </r>
  </si>
  <si>
    <r>
      <t xml:space="preserve">Piirid – liidu </t>
    </r>
    <r>
      <rPr>
        <i/>
        <sz val="12"/>
        <color theme="1"/>
        <rFont val="Times New Roman"/>
        <family val="1"/>
        <charset val="186"/>
      </rPr>
      <t>acquis</t>
    </r>
  </si>
  <si>
    <t>...%</t>
  </si>
  <si>
    <t>Maksed*</t>
  </si>
  <si>
    <t>* lahtrite arv sõltub toetuslepingus kavandatud maksete arvust</t>
  </si>
  <si>
    <t>* lahtrite arv sõltub projekti käigus teostatud maksete arvust</t>
  </si>
  <si>
    <t xml:space="preserve">Tabel 3. Projekti kulud programmis esitatud riiklike prioriteetide jaotuse lõikes (EUR) </t>
  </si>
  <si>
    <t>Tabel 1. Projekti maksumus ja tulud allikate lõikes (EUR)*</t>
  </si>
  <si>
    <t>* aruandlusperioodi lahtreid lisatakse juurde vastavalt vajadusele</t>
  </si>
  <si>
    <t>Tabel 2. Kuluaruande koond (EUR)*</t>
  </si>
  <si>
    <t>Tegelikud kulud kokku</t>
  </si>
  <si>
    <t>Tabel 3. Projekti kulude prognoos programmis esitatud riiklike prioriteetide jaotuse lõikes (EUR)</t>
  </si>
  <si>
    <t>Tabel 4. Projekti detailne eelarveprognoos (EUR)</t>
  </si>
  <si>
    <t>Seadmete, varustuse, IKT-arendustega seotud kulud kokku</t>
  </si>
  <si>
    <t>Kinnisvaraga seotud kulud kokku</t>
  </si>
  <si>
    <t>* aruandlusperioode lisatakse juurde vastavalt vajadusele</t>
  </si>
  <si>
    <t>Aruandlusperioodi pp/kk/aaaa-pp/kk/aaaa kulud kokku*</t>
  </si>
  <si>
    <t>2. Sõidu- ja lähetuskulud</t>
  </si>
  <si>
    <t>Sõidu- ja lähetuskulud kokku</t>
  </si>
  <si>
    <t>Projekti pealkiri:</t>
  </si>
  <si>
    <t>Lõppmakse</t>
  </si>
  <si>
    <t>Käesolevaga, võttes aluseks toetuslepingu punktid .... ja ......, taotlen toetuse vahemakse ...... eurot ja kaasfinantseeringu vahemakse .......eurot eraldamist lepingu punktis ... nimetatud kontole.</t>
  </si>
  <si>
    <t>Toetuse saaja omafinantseering</t>
  </si>
  <si>
    <t>3. Toetuse saaja omafinantseering</t>
  </si>
  <si>
    <t>Projektijuht</t>
  </si>
  <si>
    <t>4. Kinnisvara</t>
  </si>
  <si>
    <t>3. Seadmed, varustus, IKT-arendused</t>
  </si>
  <si>
    <t>5. Avalikustamise kulud</t>
  </si>
  <si>
    <t>3. Projekti käigus saadud muud sissetulekud</t>
  </si>
  <si>
    <t>Avalikustamise kulud kokku</t>
  </si>
  <si>
    <r>
      <t>Toetuse taotleja:</t>
    </r>
    <r>
      <rPr>
        <i/>
        <sz val="12"/>
        <color theme="1"/>
        <rFont val="Times New Roman"/>
        <family val="1"/>
        <charset val="186"/>
      </rPr>
      <t xml:space="preserve"> Politsei- ja Piirivalveamet</t>
    </r>
  </si>
  <si>
    <r>
      <t>Projekti pealkiri:</t>
    </r>
    <r>
      <rPr>
        <i/>
        <sz val="12"/>
        <color theme="1"/>
        <rFont val="Times New Roman"/>
        <family val="1"/>
        <charset val="186"/>
      </rPr>
      <t xml:space="preserve"> ABC- väravate paigaldamise projekteerimine Narva-1 piiripunkti</t>
    </r>
    <r>
      <rPr>
        <b/>
        <i/>
        <sz val="12"/>
        <color theme="1"/>
        <rFont val="Times New Roman"/>
        <family val="1"/>
        <charset val="186"/>
      </rPr>
      <t xml:space="preserve">
</t>
    </r>
  </si>
  <si>
    <t>1.1. Projektijuhi bruto töötasu (sh tulumaks, töötaja töötuskindlustus ja pensionikindlustus (kui töötaja on sellega liitunud).</t>
  </si>
  <si>
    <t>1.1.1. Projektijuhi sotsiaalmaks</t>
  </si>
  <si>
    <t>1.1.2. Projektijuhi töötuskindlustusmakse</t>
  </si>
  <si>
    <t>4.1. ABC- väravate paigaldamise projekteerimine Narva-1 piiripunkti</t>
  </si>
  <si>
    <t>ehitusprojekt</t>
  </si>
  <si>
    <t>Projekteerimise hanke läbiviimine, hankelepingu sõlmimine, ehitustööd, omanikujärelevalve, tööde vastuvõtmine</t>
  </si>
  <si>
    <t>km</t>
  </si>
  <si>
    <t>Projekti lõpp: 30.11.2017</t>
  </si>
  <si>
    <t>2.1.Transpordikulud</t>
  </si>
  <si>
    <t>PPA sõiduauto kasutamine: 2 sõitu maršruudil  Tallinn-Narva-Tallinn</t>
  </si>
  <si>
    <t>Projekti algus: 01.05.2017</t>
  </si>
  <si>
    <t xml:space="preserve">Projektijuhtimine. Projekti teostuse ja etappide haldamine vastavalt tegevuskavale ja eelarvele, abikõlblikkuse reeglite täitmise jälgimine, projektiriskide monitoorimine, hindamine ning riskide avaldumisel maandamismeetmete rakendamine,ISFB juhtrühma töös osalemine, projekti rakendamisega seotud dokumentatsiooni haldamine ja süstematiseerimine, aruannete koostamine, avalikustamise korraldamine ja järelevalve toimingutes osalemine.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</si>
</sst>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i/>
      <sz val="11"/>
      <color theme="1"/>
      <name val="Calibri"/>
      <family val="2"/>
      <charset val="186"/>
      <scheme val="minor"/>
    </font>
    <font>
      <sz val="9"/>
      <color indexed="81"/>
      <name val="Tahoma"/>
      <family val="2"/>
      <charset val="186"/>
    </font>
  </fonts>
  <fills count="8">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84">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3" fillId="3" borderId="1" xfId="0" applyFont="1" applyFill="1" applyBorder="1"/>
    <xf numFmtId="0" fontId="3" fillId="3" borderId="1" xfId="0" applyFont="1" applyFill="1" applyBorder="1" applyAlignment="1">
      <alignment wrapText="1"/>
    </xf>
    <xf numFmtId="0" fontId="3" fillId="4" borderId="1" xfId="0" applyFont="1" applyFill="1" applyBorder="1"/>
    <xf numFmtId="0" fontId="2" fillId="0" borderId="0" xfId="0" applyFont="1"/>
    <xf numFmtId="0" fontId="0" fillId="0" borderId="0" xfId="0"/>
    <xf numFmtId="0" fontId="9" fillId="0" borderId="0" xfId="1" applyFont="1"/>
    <xf numFmtId="0" fontId="3" fillId="2" borderId="1" xfId="0" applyFont="1" applyFill="1" applyBorder="1"/>
    <xf numFmtId="0" fontId="4" fillId="0" borderId="0" xfId="0" applyFont="1"/>
    <xf numFmtId="0" fontId="2" fillId="0" borderId="0" xfId="0" applyFont="1"/>
    <xf numFmtId="0" fontId="3" fillId="2" borderId="2"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5" xfId="0" applyFont="1" applyFill="1" applyBorder="1" applyAlignment="1">
      <alignment vertical="center" wrapText="1"/>
    </xf>
    <xf numFmtId="0" fontId="7" fillId="0" borderId="0" xfId="0" applyFont="1" applyFill="1"/>
    <xf numFmtId="0" fontId="0" fillId="0" borderId="1" xfId="0" applyBorder="1" applyAlignment="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2" borderId="1" xfId="0" applyFont="1" applyFill="1" applyBorder="1" applyAlignment="1" applyProtection="1">
      <alignment vertical="top" wrapText="1"/>
      <protection hidden="1"/>
    </xf>
    <xf numFmtId="0" fontId="3" fillId="0" borderId="1" xfId="0" applyFont="1" applyBorder="1" applyProtection="1">
      <protection hidden="1"/>
    </xf>
    <xf numFmtId="0" fontId="2" fillId="0" borderId="1" xfId="0"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2" fillId="3" borderId="1" xfId="0" applyFont="1" applyFill="1" applyBorder="1" applyProtection="1">
      <protection hidden="1"/>
    </xf>
    <xf numFmtId="0" fontId="9" fillId="0" borderId="0" xfId="1" applyFont="1" applyProtection="1">
      <protection hidden="1"/>
    </xf>
    <xf numFmtId="0" fontId="1" fillId="0" borderId="0" xfId="0" applyFont="1"/>
    <xf numFmtId="9" fontId="3" fillId="2" borderId="1" xfId="0" applyNumberFormat="1" applyFont="1" applyFill="1" applyBorder="1" applyAlignment="1" applyProtection="1">
      <alignment horizontal="center"/>
      <protection hidden="1"/>
    </xf>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9" fontId="3" fillId="7" borderId="1" xfId="0" applyNumberFormat="1" applyFont="1" applyFill="1" applyBorder="1" applyAlignment="1" applyProtection="1">
      <alignment horizontal="center"/>
      <protection hidden="1"/>
    </xf>
    <xf numFmtId="9" fontId="3" fillId="7" borderId="1" xfId="0" applyNumberFormat="1" applyFont="1" applyFill="1" applyBorder="1" applyAlignment="1" applyProtection="1">
      <alignment horizontal="center" vertical="center"/>
      <protection hidden="1"/>
    </xf>
    <xf numFmtId="2" fontId="0" fillId="0" borderId="0" xfId="0" applyNumberFormat="1"/>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xf>
    <xf numFmtId="0" fontId="3" fillId="3" borderId="1"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2" borderId="1" xfId="0" applyNumberFormat="1" applyFont="1" applyFill="1" applyBorder="1" applyProtection="1">
      <protection hidden="1"/>
    </xf>
    <xf numFmtId="4" fontId="2" fillId="3" borderId="1" xfId="0" applyNumberFormat="1" applyFont="1" applyFill="1" applyBorder="1" applyProtection="1">
      <protection locked="0" hidden="1"/>
    </xf>
    <xf numFmtId="4" fontId="2" fillId="6" borderId="1" xfId="0" applyNumberFormat="1" applyFont="1" applyFill="1" applyBorder="1" applyProtection="1">
      <protection hidden="1"/>
    </xf>
    <xf numFmtId="4" fontId="2" fillId="7"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3" fillId="4" borderId="1" xfId="0" applyNumberFormat="1" applyFont="1" applyFill="1" applyBorder="1" applyProtection="1">
      <protection locked="0" hidden="1"/>
    </xf>
    <xf numFmtId="4" fontId="2" fillId="0" borderId="0" xfId="0" applyNumberFormat="1" applyFont="1"/>
    <xf numFmtId="4" fontId="2" fillId="0" borderId="1" xfId="0" applyNumberFormat="1" applyFont="1" applyBorder="1" applyProtection="1"/>
    <xf numFmtId="4" fontId="2" fillId="0" borderId="1" xfId="0" applyNumberFormat="1" applyFont="1" applyBorder="1"/>
    <xf numFmtId="4" fontId="3" fillId="3" borderId="1" xfId="0" applyNumberFormat="1" applyFont="1" applyFill="1" applyBorder="1" applyProtection="1"/>
    <xf numFmtId="4" fontId="3" fillId="2" borderId="1" xfId="0" applyNumberFormat="1" applyFont="1" applyFill="1" applyBorder="1"/>
    <xf numFmtId="0" fontId="3" fillId="2" borderId="1" xfId="0" applyFont="1" applyFill="1" applyBorder="1" applyProtection="1">
      <protection locked="0" hidden="1"/>
    </xf>
    <xf numFmtId="0" fontId="10" fillId="0" borderId="0" xfId="0" applyFont="1"/>
    <xf numFmtId="4" fontId="2" fillId="0" borderId="0" xfId="0" applyNumberFormat="1" applyFont="1" applyFill="1" applyBorder="1" applyProtection="1">
      <protection hidden="1"/>
    </xf>
    <xf numFmtId="0" fontId="3" fillId="0" borderId="0" xfId="0" applyFont="1" applyFill="1" applyBorder="1"/>
    <xf numFmtId="4" fontId="3" fillId="0" borderId="0" xfId="0" applyNumberFormat="1" applyFont="1" applyFill="1" applyBorder="1" applyProtection="1"/>
    <xf numFmtId="4" fontId="3" fillId="0" borderId="0" xfId="0" applyNumberFormat="1" applyFont="1" applyFill="1" applyBorder="1"/>
    <xf numFmtId="0" fontId="3" fillId="0" borderId="1" xfId="0" applyFont="1" applyFill="1" applyBorder="1" applyProtection="1">
      <protection locked="0"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3" fillId="2" borderId="4" xfId="0" applyFont="1" applyFill="1" applyBorder="1" applyAlignment="1" applyProtection="1">
      <alignment horizontal="center"/>
      <protection hidden="1"/>
    </xf>
    <xf numFmtId="0" fontId="3" fillId="2" borderId="5" xfId="0" applyFont="1" applyFill="1" applyBorder="1" applyAlignment="1">
      <alignment horizontal="center" vertical="center" wrapText="1"/>
    </xf>
    <xf numFmtId="0" fontId="9" fillId="0" borderId="9" xfId="1" applyFont="1" applyBorder="1" applyAlignment="1" applyProtection="1">
      <protection hidden="1"/>
    </xf>
    <xf numFmtId="0" fontId="2" fillId="0" borderId="1" xfId="0" applyFont="1" applyBorder="1" applyAlignment="1" applyProtection="1">
      <alignment wrapText="1"/>
      <protection hidden="1"/>
    </xf>
    <xf numFmtId="0" fontId="2" fillId="0" borderId="1" xfId="0" applyFont="1" applyBorder="1" applyAlignment="1" applyProtection="1">
      <alignment horizontal="left" wrapText="1"/>
      <protection hidden="1"/>
    </xf>
    <xf numFmtId="4" fontId="2" fillId="0" borderId="4" xfId="0" applyNumberFormat="1" applyFont="1" applyBorder="1" applyProtection="1">
      <protection hidden="1"/>
    </xf>
    <xf numFmtId="0" fontId="3" fillId="3" borderId="9" xfId="0" applyFont="1" applyFill="1" applyBorder="1" applyAlignment="1" applyProtection="1">
      <protection hidden="1"/>
    </xf>
    <xf numFmtId="0" fontId="3" fillId="2" borderId="4" xfId="0" applyFont="1" applyFill="1" applyBorder="1" applyProtection="1">
      <protection hidden="1"/>
    </xf>
    <xf numFmtId="0" fontId="2" fillId="0" borderId="6" xfId="0" applyFont="1" applyBorder="1" applyProtection="1">
      <protection hidden="1"/>
    </xf>
    <xf numFmtId="4" fontId="2" fillId="2" borderId="4" xfId="0" applyNumberFormat="1" applyFont="1" applyFill="1" applyBorder="1" applyProtection="1">
      <protection hidden="1"/>
    </xf>
    <xf numFmtId="4" fontId="2" fillId="0" borderId="4" xfId="0" applyNumberFormat="1" applyFont="1" applyBorder="1" applyProtection="1">
      <protection locked="0" hidden="1"/>
    </xf>
    <xf numFmtId="4" fontId="2" fillId="2" borderId="4" xfId="0" applyNumberFormat="1" applyFont="1" applyFill="1" applyBorder="1" applyProtection="1">
      <protection locked="0" hidden="1"/>
    </xf>
    <xf numFmtId="0" fontId="3" fillId="2" borderId="1" xfId="0" applyFont="1" applyFill="1" applyBorder="1" applyAlignment="1" applyProtection="1">
      <protection hidden="1"/>
    </xf>
    <xf numFmtId="0" fontId="0" fillId="2" borderId="1" xfId="0" applyFont="1" applyFill="1" applyBorder="1" applyAlignment="1" applyProtection="1">
      <protection hidden="1"/>
    </xf>
    <xf numFmtId="0" fontId="3" fillId="3" borderId="13" xfId="0" applyFont="1" applyFill="1" applyBorder="1" applyAlignment="1" applyProtection="1">
      <protection hidden="1"/>
    </xf>
    <xf numFmtId="0" fontId="0" fillId="3" borderId="9" xfId="0" applyFont="1" applyFill="1" applyBorder="1" applyAlignment="1" applyProtection="1">
      <protection hidden="1"/>
    </xf>
    <xf numFmtId="0" fontId="0" fillId="2" borderId="1" xfId="0" applyFill="1" applyBorder="1" applyAlignment="1" applyProtection="1">
      <protection hidden="1"/>
    </xf>
    <xf numFmtId="0" fontId="1" fillId="2" borderId="1" xfId="0" applyFont="1" applyFill="1" applyBorder="1" applyAlignment="1" applyProtection="1">
      <protection hidden="1"/>
    </xf>
    <xf numFmtId="0" fontId="3" fillId="2" borderId="1" xfId="0" applyFont="1" applyFill="1" applyBorder="1" applyAlignment="1" applyProtection="1">
      <alignment horizontal="center" wrapText="1"/>
      <protection hidden="1"/>
    </xf>
    <xf numFmtId="0" fontId="3" fillId="2" borderId="5" xfId="0" applyFont="1" applyFill="1" applyBorder="1" applyAlignment="1">
      <alignment horizontal="center" vertical="center"/>
    </xf>
    <xf numFmtId="0" fontId="3" fillId="3" borderId="7" xfId="0" applyFont="1" applyFill="1" applyBorder="1" applyAlignment="1">
      <alignment wrapText="1"/>
    </xf>
    <xf numFmtId="0" fontId="3" fillId="3" borderId="1" xfId="0" applyFont="1" applyFill="1" applyBorder="1" applyAlignment="1" applyProtection="1">
      <alignment wrapText="1"/>
      <protection hidden="1"/>
    </xf>
    <xf numFmtId="0" fontId="3" fillId="2" borderId="1" xfId="0" applyFont="1" applyFill="1" applyBorder="1" applyAlignment="1" applyProtection="1">
      <alignment wrapText="1"/>
      <protection locked="0" hidden="1"/>
    </xf>
    <xf numFmtId="0" fontId="3" fillId="2" borderId="2" xfId="0" applyFont="1" applyFill="1" applyBorder="1" applyAlignment="1"/>
    <xf numFmtId="0" fontId="3" fillId="2" borderId="3" xfId="0" applyFont="1" applyFill="1" applyBorder="1" applyAlignment="1"/>
    <xf numFmtId="0" fontId="2" fillId="6" borderId="1" xfId="0" applyNumberFormat="1" applyFont="1" applyFill="1" applyBorder="1" applyProtection="1">
      <protection locked="0" hidden="1"/>
    </xf>
    <xf numFmtId="0" fontId="2" fillId="3" borderId="1" xfId="0" applyNumberFormat="1" applyFont="1" applyFill="1" applyBorder="1" applyProtection="1">
      <protection hidden="1"/>
    </xf>
    <xf numFmtId="0" fontId="3" fillId="2" borderId="3" xfId="0" applyFont="1" applyFill="1" applyBorder="1" applyAlignment="1">
      <alignment wrapText="1"/>
    </xf>
    <xf numFmtId="49" fontId="2" fillId="0" borderId="1" xfId="0" applyNumberFormat="1" applyFont="1" applyBorder="1" applyProtection="1">
      <protection locked="0" hidden="1"/>
    </xf>
    <xf numFmtId="49" fontId="2" fillId="0" borderId="1" xfId="0" applyNumberFormat="1" applyFont="1" applyBorder="1" applyProtection="1">
      <protection hidden="1"/>
    </xf>
    <xf numFmtId="0" fontId="2" fillId="0" borderId="1" xfId="0" applyFont="1" applyBorder="1" applyAlignment="1" applyProtection="1">
      <alignment wrapText="1"/>
      <protection locked="0" hidden="1"/>
    </xf>
    <xf numFmtId="9" fontId="2" fillId="0" borderId="1" xfId="0" applyNumberFormat="1" applyFont="1" applyBorder="1" applyProtection="1">
      <protection locked="0" hidden="1"/>
    </xf>
    <xf numFmtId="10" fontId="2" fillId="0" borderId="1" xfId="0" applyNumberFormat="1" applyFont="1" applyBorder="1" applyProtection="1">
      <protection locked="0" hidden="1"/>
    </xf>
    <xf numFmtId="0" fontId="2" fillId="0" borderId="1" xfId="0" applyFont="1" applyFill="1" applyBorder="1" applyProtection="1">
      <protection locked="0" hidden="1"/>
    </xf>
    <xf numFmtId="0" fontId="2" fillId="0" borderId="1" xfId="0" applyFont="1" applyFill="1" applyBorder="1" applyAlignment="1" applyProtection="1">
      <alignment wrapText="1"/>
      <protection locked="0" hidden="1"/>
    </xf>
    <xf numFmtId="0" fontId="4" fillId="0" borderId="0" xfId="0" applyFont="1" applyBorder="1" applyAlignment="1" applyProtection="1">
      <alignment horizontal="left"/>
      <protection hidden="1"/>
    </xf>
    <xf numFmtId="0" fontId="4" fillId="0" borderId="0" xfId="0" applyFont="1" applyAlignment="1" applyProtection="1">
      <alignment horizontal="left"/>
      <protection hidden="1"/>
    </xf>
    <xf numFmtId="0" fontId="4" fillId="0" borderId="0" xfId="0" applyFont="1" applyBorder="1" applyAlignment="1" applyProtection="1">
      <alignment horizontal="left" wrapText="1"/>
      <protection hidden="1"/>
    </xf>
    <xf numFmtId="0" fontId="9" fillId="0" borderId="9" xfId="1" applyFont="1" applyBorder="1" applyAlignment="1" applyProtection="1">
      <alignment horizontal="left"/>
      <protection hidden="1"/>
    </xf>
    <xf numFmtId="0" fontId="3" fillId="2" borderId="2" xfId="0" applyFont="1"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2" fillId="0" borderId="2" xfId="0" applyFont="1" applyBorder="1" applyAlignment="1" applyProtection="1">
      <alignment horizontal="left"/>
      <protection hidden="1"/>
    </xf>
    <xf numFmtId="0" fontId="2" fillId="0" borderId="4" xfId="0" applyFont="1" applyBorder="1" applyAlignment="1" applyProtection="1">
      <alignment horizontal="left"/>
      <protection hidden="1"/>
    </xf>
    <xf numFmtId="0" fontId="2" fillId="0" borderId="2" xfId="0" applyFont="1" applyBorder="1" applyAlignment="1" applyProtection="1">
      <alignment horizontal="left" wrapText="1"/>
      <protection hidden="1"/>
    </xf>
    <xf numFmtId="0" fontId="2" fillId="0" borderId="4" xfId="0" applyFont="1" applyBorder="1" applyAlignment="1" applyProtection="1">
      <alignment horizontal="left" wrapText="1"/>
      <protection hidden="1"/>
    </xf>
    <xf numFmtId="0" fontId="1" fillId="0" borderId="0" xfId="0" applyFont="1" applyAlignment="1">
      <alignment horizontal="left" wrapText="1"/>
    </xf>
    <xf numFmtId="0" fontId="3" fillId="2" borderId="5" xfId="0" applyFont="1" applyFill="1" applyBorder="1" applyAlignment="1" applyProtection="1">
      <alignment horizontal="center"/>
      <protection hidden="1"/>
    </xf>
    <xf numFmtId="0" fontId="3" fillId="2" borderId="10"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9" fontId="3" fillId="2" borderId="5" xfId="0" applyNumberFormat="1" applyFont="1" applyFill="1" applyBorder="1" applyAlignment="1" applyProtection="1">
      <alignment horizontal="center" wrapText="1"/>
      <protection hidden="1"/>
    </xf>
    <xf numFmtId="9" fontId="3" fillId="2" borderId="6" xfId="0" applyNumberFormat="1" applyFont="1" applyFill="1" applyBorder="1" applyAlignment="1" applyProtection="1">
      <alignment horizontal="center" wrapText="1"/>
      <protection hidden="1"/>
    </xf>
    <xf numFmtId="0" fontId="3" fillId="2" borderId="5"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3" fillId="2" borderId="2" xfId="0" applyFont="1" applyFill="1" applyBorder="1" applyAlignment="1" applyProtection="1">
      <alignment horizontal="center"/>
      <protection hidden="1"/>
    </xf>
    <xf numFmtId="0" fontId="3" fillId="2" borderId="3" xfId="0" applyFont="1" applyFill="1" applyBorder="1" applyAlignment="1" applyProtection="1">
      <alignment horizontal="center"/>
      <protection hidden="1"/>
    </xf>
    <xf numFmtId="0" fontId="3" fillId="2" borderId="4" xfId="0" applyFont="1" applyFill="1" applyBorder="1" applyAlignment="1" applyProtection="1">
      <alignment horizontal="center"/>
      <protection hidden="1"/>
    </xf>
    <xf numFmtId="0" fontId="3" fillId="2" borderId="5" xfId="0" applyFont="1" applyFill="1" applyBorder="1" applyAlignment="1" applyProtection="1">
      <alignment horizontal="center" wrapText="1"/>
      <protection hidden="1"/>
    </xf>
    <xf numFmtId="0" fontId="3" fillId="2" borderId="6" xfId="0" applyFont="1" applyFill="1" applyBorder="1" applyAlignment="1" applyProtection="1">
      <alignment horizontal="center" wrapText="1"/>
      <protection hidden="1"/>
    </xf>
    <xf numFmtId="0" fontId="3" fillId="2" borderId="1" xfId="0" applyFont="1" applyFill="1" applyBorder="1" applyAlignment="1" applyProtection="1">
      <alignment horizontal="center"/>
      <protection hidden="1"/>
    </xf>
    <xf numFmtId="0" fontId="4" fillId="0" borderId="0" xfId="0" applyFont="1" applyBorder="1" applyAlignment="1" applyProtection="1">
      <alignment horizontal="left"/>
      <protection locked="0"/>
    </xf>
    <xf numFmtId="0" fontId="4" fillId="0" borderId="9" xfId="0" applyFont="1" applyBorder="1" applyAlignment="1" applyProtection="1">
      <alignment horizontal="left"/>
      <protection locked="0"/>
    </xf>
    <xf numFmtId="0" fontId="2" fillId="0" borderId="0" xfId="0" applyFont="1" applyAlignment="1" applyProtection="1">
      <alignment horizontal="left"/>
      <protection hidden="1"/>
    </xf>
    <xf numFmtId="0" fontId="2" fillId="0" borderId="0" xfId="0" applyFont="1" applyBorder="1" applyAlignment="1" applyProtection="1">
      <alignment horizontal="left"/>
      <protection hidden="1"/>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5"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0" fontId="3" fillId="2" borderId="1" xfId="0" applyFont="1" applyFill="1" applyBorder="1" applyAlignment="1">
      <alignment horizontal="center" vertical="center"/>
    </xf>
  </cellXfs>
  <cellStyles count="2">
    <cellStyle name="Hyperlink" xfId="1" builtinId="8"/>
    <cellStyle name="Normal" xfId="0" builtinId="0"/>
  </cellStyles>
  <dxfs count="47">
    <dxf>
      <font>
        <b/>
        <i/>
        <color theme="0"/>
      </font>
      <fill>
        <patternFill>
          <bgColor rgb="FFFF0000"/>
        </patternFill>
      </fill>
    </dxf>
    <dxf>
      <font>
        <b/>
        <i val="0"/>
        <color theme="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color theme="0"/>
      </font>
      <fill>
        <patternFill>
          <bgColor rgb="FFFF0000"/>
        </patternFill>
      </fill>
    </dxf>
    <dxf>
      <font>
        <b/>
        <i val="0"/>
        <color theme="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624416</xdr:colOff>
      <xdr:row>4</xdr:row>
      <xdr:rowOff>10583</xdr:rowOff>
    </xdr:from>
    <xdr:to>
      <xdr:col>6</xdr:col>
      <xdr:colOff>1045283</xdr:colOff>
      <xdr:row>8</xdr:row>
      <xdr:rowOff>44201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96916" y="211666"/>
          <a:ext cx="1235784" cy="837952"/>
        </a:xfrm>
        <a:prstGeom prst="rect">
          <a:avLst/>
        </a:prstGeom>
      </xdr:spPr>
    </xdr:pic>
    <xdr:clientData/>
  </xdr:twoCellAnchor>
  <xdr:twoCellAnchor editAs="oneCell">
    <xdr:from>
      <xdr:col>3</xdr:col>
      <xdr:colOff>1238254</xdr:colOff>
      <xdr:row>4</xdr:row>
      <xdr:rowOff>10595</xdr:rowOff>
    </xdr:from>
    <xdr:to>
      <xdr:col>5</xdr:col>
      <xdr:colOff>530441</xdr:colOff>
      <xdr:row>8</xdr:row>
      <xdr:rowOff>69746</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42671" y="211678"/>
          <a:ext cx="2160270" cy="8634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1343025</xdr:colOff>
      <xdr:row>0</xdr:row>
      <xdr:rowOff>38100</xdr:rowOff>
    </xdr:from>
    <xdr:to>
      <xdr:col>6</xdr:col>
      <xdr:colOff>36441</xdr:colOff>
      <xdr:row>3</xdr:row>
      <xdr:rowOff>123825</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0" y="38100"/>
          <a:ext cx="1208016" cy="771525"/>
        </a:xfrm>
        <a:prstGeom prst="rect">
          <a:avLst/>
        </a:prstGeom>
      </xdr:spPr>
    </xdr:pic>
    <xdr:clientData/>
  </xdr:twoCellAnchor>
  <xdr:twoCellAnchor editAs="oneCell">
    <xdr:from>
      <xdr:col>2</xdr:col>
      <xdr:colOff>2362205</xdr:colOff>
      <xdr:row>0</xdr:row>
      <xdr:rowOff>66686</xdr:rowOff>
    </xdr:from>
    <xdr:to>
      <xdr:col>4</xdr:col>
      <xdr:colOff>1093475</xdr:colOff>
      <xdr:row>4</xdr:row>
      <xdr:rowOff>44346</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4680" y="66686"/>
          <a:ext cx="2160270" cy="8634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6</xdr:col>
      <xdr:colOff>45966</xdr:colOff>
      <xdr:row>4</xdr:row>
      <xdr:rowOff>171450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86550" y="200025"/>
          <a:ext cx="1255641" cy="771525"/>
        </a:xfrm>
        <a:prstGeom prst="rect">
          <a:avLst/>
        </a:prstGeom>
      </xdr:spPr>
    </xdr:pic>
    <xdr:clientData/>
  </xdr:twoCellAnchor>
  <xdr:twoCellAnchor editAs="oneCell">
    <xdr:from>
      <xdr:col>2</xdr:col>
      <xdr:colOff>2752730</xdr:colOff>
      <xdr:row>1</xdr:row>
      <xdr:rowOff>11</xdr:rowOff>
    </xdr:from>
    <xdr:to>
      <xdr:col>4</xdr:col>
      <xdr:colOff>940846</xdr:colOff>
      <xdr:row>5</xdr:row>
      <xdr:rowOff>51883</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10130" y="200036"/>
          <a:ext cx="2131466" cy="8519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4:I82"/>
  <sheetViews>
    <sheetView tabSelected="1" topLeftCell="A46" zoomScale="90" zoomScaleNormal="90" workbookViewId="0">
      <selection activeCell="C61" sqref="C61"/>
    </sheetView>
  </sheetViews>
  <sheetFormatPr defaultRowHeight="15.75" x14ac:dyDescent="0.25"/>
  <cols>
    <col min="1" max="1" width="3.5703125" style="19" customWidth="1"/>
    <col min="2" max="3" width="41" style="19" customWidth="1"/>
    <col min="4" max="4" width="25" style="19" customWidth="1"/>
    <col min="5" max="5" width="18" style="19" customWidth="1"/>
    <col min="6" max="6" width="12.28515625" style="19" bestFit="1" customWidth="1"/>
    <col min="7" max="7" width="21.28515625" style="19" customWidth="1"/>
    <col min="8" max="8" width="11.28515625" style="19" customWidth="1"/>
    <col min="9" max="9" width="25.7109375" style="19" customWidth="1"/>
    <col min="10" max="257" width="9.140625" style="19"/>
    <col min="258" max="258" width="32.140625" style="19" bestFit="1" customWidth="1"/>
    <col min="259" max="259" width="21.42578125" style="19" bestFit="1" customWidth="1"/>
    <col min="260" max="260" width="11.5703125" style="19" bestFit="1" customWidth="1"/>
    <col min="261" max="261" width="12.28515625" style="19" bestFit="1" customWidth="1"/>
    <col min="262" max="262" width="10.5703125" style="19" bestFit="1" customWidth="1"/>
    <col min="263" max="264" width="9.140625" style="19"/>
    <col min="265" max="265" width="15.85546875" style="19" customWidth="1"/>
    <col min="266" max="513" width="9.140625" style="19"/>
    <col min="514" max="514" width="32.140625" style="19" bestFit="1" customWidth="1"/>
    <col min="515" max="515" width="21.42578125" style="19" bestFit="1" customWidth="1"/>
    <col min="516" max="516" width="11.5703125" style="19" bestFit="1" customWidth="1"/>
    <col min="517" max="517" width="12.28515625" style="19" bestFit="1" customWidth="1"/>
    <col min="518" max="518" width="10.5703125" style="19" bestFit="1" customWidth="1"/>
    <col min="519" max="520" width="9.140625" style="19"/>
    <col min="521" max="521" width="15.85546875" style="19" customWidth="1"/>
    <col min="522" max="769" width="9.140625" style="19"/>
    <col min="770" max="770" width="32.140625" style="19" bestFit="1" customWidth="1"/>
    <col min="771" max="771" width="21.42578125" style="19" bestFit="1" customWidth="1"/>
    <col min="772" max="772" width="11.5703125" style="19" bestFit="1" customWidth="1"/>
    <col min="773" max="773" width="12.28515625" style="19" bestFit="1" customWidth="1"/>
    <col min="774" max="774" width="10.5703125" style="19" bestFit="1" customWidth="1"/>
    <col min="775" max="776" width="9.140625" style="19"/>
    <col min="777" max="777" width="15.85546875" style="19" customWidth="1"/>
    <col min="778" max="1025" width="9.140625" style="19"/>
    <col min="1026" max="1026" width="32.140625" style="19" bestFit="1" customWidth="1"/>
    <col min="1027" max="1027" width="21.42578125" style="19" bestFit="1" customWidth="1"/>
    <col min="1028" max="1028" width="11.5703125" style="19" bestFit="1" customWidth="1"/>
    <col min="1029" max="1029" width="12.28515625" style="19" bestFit="1" customWidth="1"/>
    <col min="1030" max="1030" width="10.5703125" style="19" bestFit="1" customWidth="1"/>
    <col min="1031" max="1032" width="9.140625" style="19"/>
    <col min="1033" max="1033" width="15.85546875" style="19" customWidth="1"/>
    <col min="1034" max="1281" width="9.140625" style="19"/>
    <col min="1282" max="1282" width="32.140625" style="19" bestFit="1" customWidth="1"/>
    <col min="1283" max="1283" width="21.42578125" style="19" bestFit="1" customWidth="1"/>
    <col min="1284" max="1284" width="11.5703125" style="19" bestFit="1" customWidth="1"/>
    <col min="1285" max="1285" width="12.28515625" style="19" bestFit="1" customWidth="1"/>
    <col min="1286" max="1286" width="10.5703125" style="19" bestFit="1" customWidth="1"/>
    <col min="1287" max="1288" width="9.140625" style="19"/>
    <col min="1289" max="1289" width="15.85546875" style="19" customWidth="1"/>
    <col min="1290" max="1537" width="9.140625" style="19"/>
    <col min="1538" max="1538" width="32.140625" style="19" bestFit="1" customWidth="1"/>
    <col min="1539" max="1539" width="21.42578125" style="19" bestFit="1" customWidth="1"/>
    <col min="1540" max="1540" width="11.5703125" style="19" bestFit="1" customWidth="1"/>
    <col min="1541" max="1541" width="12.28515625" style="19" bestFit="1" customWidth="1"/>
    <col min="1542" max="1542" width="10.5703125" style="19" bestFit="1" customWidth="1"/>
    <col min="1543" max="1544" width="9.140625" style="19"/>
    <col min="1545" max="1545" width="15.85546875" style="19" customWidth="1"/>
    <col min="1546" max="1793" width="9.140625" style="19"/>
    <col min="1794" max="1794" width="32.140625" style="19" bestFit="1" customWidth="1"/>
    <col min="1795" max="1795" width="21.42578125" style="19" bestFit="1" customWidth="1"/>
    <col min="1796" max="1796" width="11.5703125" style="19" bestFit="1" customWidth="1"/>
    <col min="1797" max="1797" width="12.28515625" style="19" bestFit="1" customWidth="1"/>
    <col min="1798" max="1798" width="10.5703125" style="19" bestFit="1" customWidth="1"/>
    <col min="1799" max="1800" width="9.140625" style="19"/>
    <col min="1801" max="1801" width="15.85546875" style="19" customWidth="1"/>
    <col min="1802" max="2049" width="9.140625" style="19"/>
    <col min="2050" max="2050" width="32.140625" style="19" bestFit="1" customWidth="1"/>
    <col min="2051" max="2051" width="21.42578125" style="19" bestFit="1" customWidth="1"/>
    <col min="2052" max="2052" width="11.5703125" style="19" bestFit="1" customWidth="1"/>
    <col min="2053" max="2053" width="12.28515625" style="19" bestFit="1" customWidth="1"/>
    <col min="2054" max="2054" width="10.5703125" style="19" bestFit="1" customWidth="1"/>
    <col min="2055" max="2056" width="9.140625" style="19"/>
    <col min="2057" max="2057" width="15.85546875" style="19" customWidth="1"/>
    <col min="2058" max="2305" width="9.140625" style="19"/>
    <col min="2306" max="2306" width="32.140625" style="19" bestFit="1" customWidth="1"/>
    <col min="2307" max="2307" width="21.42578125" style="19" bestFit="1" customWidth="1"/>
    <col min="2308" max="2308" width="11.5703125" style="19" bestFit="1" customWidth="1"/>
    <col min="2309" max="2309" width="12.28515625" style="19" bestFit="1" customWidth="1"/>
    <col min="2310" max="2310" width="10.5703125" style="19" bestFit="1" customWidth="1"/>
    <col min="2311" max="2312" width="9.140625" style="19"/>
    <col min="2313" max="2313" width="15.85546875" style="19" customWidth="1"/>
    <col min="2314" max="2561" width="9.140625" style="19"/>
    <col min="2562" max="2562" width="32.140625" style="19" bestFit="1" customWidth="1"/>
    <col min="2563" max="2563" width="21.42578125" style="19" bestFit="1" customWidth="1"/>
    <col min="2564" max="2564" width="11.5703125" style="19" bestFit="1" customWidth="1"/>
    <col min="2565" max="2565" width="12.28515625" style="19" bestFit="1" customWidth="1"/>
    <col min="2566" max="2566" width="10.5703125" style="19" bestFit="1" customWidth="1"/>
    <col min="2567" max="2568" width="9.140625" style="19"/>
    <col min="2569" max="2569" width="15.85546875" style="19" customWidth="1"/>
    <col min="2570" max="2817" width="9.140625" style="19"/>
    <col min="2818" max="2818" width="32.140625" style="19" bestFit="1" customWidth="1"/>
    <col min="2819" max="2819" width="21.42578125" style="19" bestFit="1" customWidth="1"/>
    <col min="2820" max="2820" width="11.5703125" style="19" bestFit="1" customWidth="1"/>
    <col min="2821" max="2821" width="12.28515625" style="19" bestFit="1" customWidth="1"/>
    <col min="2822" max="2822" width="10.5703125" style="19" bestFit="1" customWidth="1"/>
    <col min="2823" max="2824" width="9.140625" style="19"/>
    <col min="2825" max="2825" width="15.85546875" style="19" customWidth="1"/>
    <col min="2826" max="3073" width="9.140625" style="19"/>
    <col min="3074" max="3074" width="32.140625" style="19" bestFit="1" customWidth="1"/>
    <col min="3075" max="3075" width="21.42578125" style="19" bestFit="1" customWidth="1"/>
    <col min="3076" max="3076" width="11.5703125" style="19" bestFit="1" customWidth="1"/>
    <col min="3077" max="3077" width="12.28515625" style="19" bestFit="1" customWidth="1"/>
    <col min="3078" max="3078" width="10.5703125" style="19" bestFit="1" customWidth="1"/>
    <col min="3079" max="3080" width="9.140625" style="19"/>
    <col min="3081" max="3081" width="15.85546875" style="19" customWidth="1"/>
    <col min="3082" max="3329" width="9.140625" style="19"/>
    <col min="3330" max="3330" width="32.140625" style="19" bestFit="1" customWidth="1"/>
    <col min="3331" max="3331" width="21.42578125" style="19" bestFit="1" customWidth="1"/>
    <col min="3332" max="3332" width="11.5703125" style="19" bestFit="1" customWidth="1"/>
    <col min="3333" max="3333" width="12.28515625" style="19" bestFit="1" customWidth="1"/>
    <col min="3334" max="3334" width="10.5703125" style="19" bestFit="1" customWidth="1"/>
    <col min="3335" max="3336" width="9.140625" style="19"/>
    <col min="3337" max="3337" width="15.85546875" style="19" customWidth="1"/>
    <col min="3338" max="3585" width="9.140625" style="19"/>
    <col min="3586" max="3586" width="32.140625" style="19" bestFit="1" customWidth="1"/>
    <col min="3587" max="3587" width="21.42578125" style="19" bestFit="1" customWidth="1"/>
    <col min="3588" max="3588" width="11.5703125" style="19" bestFit="1" customWidth="1"/>
    <col min="3589" max="3589" width="12.28515625" style="19" bestFit="1" customWidth="1"/>
    <col min="3590" max="3590" width="10.5703125" style="19" bestFit="1" customWidth="1"/>
    <col min="3591" max="3592" width="9.140625" style="19"/>
    <col min="3593" max="3593" width="15.85546875" style="19" customWidth="1"/>
    <col min="3594" max="3841" width="9.140625" style="19"/>
    <col min="3842" max="3842" width="32.140625" style="19" bestFit="1" customWidth="1"/>
    <col min="3843" max="3843" width="21.42578125" style="19" bestFit="1" customWidth="1"/>
    <col min="3844" max="3844" width="11.5703125" style="19" bestFit="1" customWidth="1"/>
    <col min="3845" max="3845" width="12.28515625" style="19" bestFit="1" customWidth="1"/>
    <col min="3846" max="3846" width="10.5703125" style="19" bestFit="1" customWidth="1"/>
    <col min="3847" max="3848" width="9.140625" style="19"/>
    <col min="3849" max="3849" width="15.85546875" style="19" customWidth="1"/>
    <col min="3850" max="4097" width="9.140625" style="19"/>
    <col min="4098" max="4098" width="32.140625" style="19" bestFit="1" customWidth="1"/>
    <col min="4099" max="4099" width="21.42578125" style="19" bestFit="1" customWidth="1"/>
    <col min="4100" max="4100" width="11.5703125" style="19" bestFit="1" customWidth="1"/>
    <col min="4101" max="4101" width="12.28515625" style="19" bestFit="1" customWidth="1"/>
    <col min="4102" max="4102" width="10.5703125" style="19" bestFit="1" customWidth="1"/>
    <col min="4103" max="4104" width="9.140625" style="19"/>
    <col min="4105" max="4105" width="15.85546875" style="19" customWidth="1"/>
    <col min="4106" max="4353" width="9.140625" style="19"/>
    <col min="4354" max="4354" width="32.140625" style="19" bestFit="1" customWidth="1"/>
    <col min="4355" max="4355" width="21.42578125" style="19" bestFit="1" customWidth="1"/>
    <col min="4356" max="4356" width="11.5703125" style="19" bestFit="1" customWidth="1"/>
    <col min="4357" max="4357" width="12.28515625" style="19" bestFit="1" customWidth="1"/>
    <col min="4358" max="4358" width="10.5703125" style="19" bestFit="1" customWidth="1"/>
    <col min="4359" max="4360" width="9.140625" style="19"/>
    <col min="4361" max="4361" width="15.85546875" style="19" customWidth="1"/>
    <col min="4362" max="4609" width="9.140625" style="19"/>
    <col min="4610" max="4610" width="32.140625" style="19" bestFit="1" customWidth="1"/>
    <col min="4611" max="4611" width="21.42578125" style="19" bestFit="1" customWidth="1"/>
    <col min="4612" max="4612" width="11.5703125" style="19" bestFit="1" customWidth="1"/>
    <col min="4613" max="4613" width="12.28515625" style="19" bestFit="1" customWidth="1"/>
    <col min="4614" max="4614" width="10.5703125" style="19" bestFit="1" customWidth="1"/>
    <col min="4615" max="4616" width="9.140625" style="19"/>
    <col min="4617" max="4617" width="15.85546875" style="19" customWidth="1"/>
    <col min="4618" max="4865" width="9.140625" style="19"/>
    <col min="4866" max="4866" width="32.140625" style="19" bestFit="1" customWidth="1"/>
    <col min="4867" max="4867" width="21.42578125" style="19" bestFit="1" customWidth="1"/>
    <col min="4868" max="4868" width="11.5703125" style="19" bestFit="1" customWidth="1"/>
    <col min="4869" max="4869" width="12.28515625" style="19" bestFit="1" customWidth="1"/>
    <col min="4870" max="4870" width="10.5703125" style="19" bestFit="1" customWidth="1"/>
    <col min="4871" max="4872" width="9.140625" style="19"/>
    <col min="4873" max="4873" width="15.85546875" style="19" customWidth="1"/>
    <col min="4874" max="5121" width="9.140625" style="19"/>
    <col min="5122" max="5122" width="32.140625" style="19" bestFit="1" customWidth="1"/>
    <col min="5123" max="5123" width="21.42578125" style="19" bestFit="1" customWidth="1"/>
    <col min="5124" max="5124" width="11.5703125" style="19" bestFit="1" customWidth="1"/>
    <col min="5125" max="5125" width="12.28515625" style="19" bestFit="1" customWidth="1"/>
    <col min="5126" max="5126" width="10.5703125" style="19" bestFit="1" customWidth="1"/>
    <col min="5127" max="5128" width="9.140625" style="19"/>
    <col min="5129" max="5129" width="15.85546875" style="19" customWidth="1"/>
    <col min="5130" max="5377" width="9.140625" style="19"/>
    <col min="5378" max="5378" width="32.140625" style="19" bestFit="1" customWidth="1"/>
    <col min="5379" max="5379" width="21.42578125" style="19" bestFit="1" customWidth="1"/>
    <col min="5380" max="5380" width="11.5703125" style="19" bestFit="1" customWidth="1"/>
    <col min="5381" max="5381" width="12.28515625" style="19" bestFit="1" customWidth="1"/>
    <col min="5382" max="5382" width="10.5703125" style="19" bestFit="1" customWidth="1"/>
    <col min="5383" max="5384" width="9.140625" style="19"/>
    <col min="5385" max="5385" width="15.85546875" style="19" customWidth="1"/>
    <col min="5386" max="5633" width="9.140625" style="19"/>
    <col min="5634" max="5634" width="32.140625" style="19" bestFit="1" customWidth="1"/>
    <col min="5635" max="5635" width="21.42578125" style="19" bestFit="1" customWidth="1"/>
    <col min="5636" max="5636" width="11.5703125" style="19" bestFit="1" customWidth="1"/>
    <col min="5637" max="5637" width="12.28515625" style="19" bestFit="1" customWidth="1"/>
    <col min="5638" max="5638" width="10.5703125" style="19" bestFit="1" customWidth="1"/>
    <col min="5639" max="5640" width="9.140625" style="19"/>
    <col min="5641" max="5641" width="15.85546875" style="19" customWidth="1"/>
    <col min="5642" max="5889" width="9.140625" style="19"/>
    <col min="5890" max="5890" width="32.140625" style="19" bestFit="1" customWidth="1"/>
    <col min="5891" max="5891" width="21.42578125" style="19" bestFit="1" customWidth="1"/>
    <col min="5892" max="5892" width="11.5703125" style="19" bestFit="1" customWidth="1"/>
    <col min="5893" max="5893" width="12.28515625" style="19" bestFit="1" customWidth="1"/>
    <col min="5894" max="5894" width="10.5703125" style="19" bestFit="1" customWidth="1"/>
    <col min="5895" max="5896" width="9.140625" style="19"/>
    <col min="5897" max="5897" width="15.85546875" style="19" customWidth="1"/>
    <col min="5898" max="6145" width="9.140625" style="19"/>
    <col min="6146" max="6146" width="32.140625" style="19" bestFit="1" customWidth="1"/>
    <col min="6147" max="6147" width="21.42578125" style="19" bestFit="1" customWidth="1"/>
    <col min="6148" max="6148" width="11.5703125" style="19" bestFit="1" customWidth="1"/>
    <col min="6149" max="6149" width="12.28515625" style="19" bestFit="1" customWidth="1"/>
    <col min="6150" max="6150" width="10.5703125" style="19" bestFit="1" customWidth="1"/>
    <col min="6151" max="6152" width="9.140625" style="19"/>
    <col min="6153" max="6153" width="15.85546875" style="19" customWidth="1"/>
    <col min="6154" max="6401" width="9.140625" style="19"/>
    <col min="6402" max="6402" width="32.140625" style="19" bestFit="1" customWidth="1"/>
    <col min="6403" max="6403" width="21.42578125" style="19" bestFit="1" customWidth="1"/>
    <col min="6404" max="6404" width="11.5703125" style="19" bestFit="1" customWidth="1"/>
    <col min="6405" max="6405" width="12.28515625" style="19" bestFit="1" customWidth="1"/>
    <col min="6406" max="6406" width="10.5703125" style="19" bestFit="1" customWidth="1"/>
    <col min="6407" max="6408" width="9.140625" style="19"/>
    <col min="6409" max="6409" width="15.85546875" style="19" customWidth="1"/>
    <col min="6410" max="6657" width="9.140625" style="19"/>
    <col min="6658" max="6658" width="32.140625" style="19" bestFit="1" customWidth="1"/>
    <col min="6659" max="6659" width="21.42578125" style="19" bestFit="1" customWidth="1"/>
    <col min="6660" max="6660" width="11.5703125" style="19" bestFit="1" customWidth="1"/>
    <col min="6661" max="6661" width="12.28515625" style="19" bestFit="1" customWidth="1"/>
    <col min="6662" max="6662" width="10.5703125" style="19" bestFit="1" customWidth="1"/>
    <col min="6663" max="6664" width="9.140625" style="19"/>
    <col min="6665" max="6665" width="15.85546875" style="19" customWidth="1"/>
    <col min="6666" max="6913" width="9.140625" style="19"/>
    <col min="6914" max="6914" width="32.140625" style="19" bestFit="1" customWidth="1"/>
    <col min="6915" max="6915" width="21.42578125" style="19" bestFit="1" customWidth="1"/>
    <col min="6916" max="6916" width="11.5703125" style="19" bestFit="1" customWidth="1"/>
    <col min="6917" max="6917" width="12.28515625" style="19" bestFit="1" customWidth="1"/>
    <col min="6918" max="6918" width="10.5703125" style="19" bestFit="1" customWidth="1"/>
    <col min="6919" max="6920" width="9.140625" style="19"/>
    <col min="6921" max="6921" width="15.85546875" style="19" customWidth="1"/>
    <col min="6922" max="7169" width="9.140625" style="19"/>
    <col min="7170" max="7170" width="32.140625" style="19" bestFit="1" customWidth="1"/>
    <col min="7171" max="7171" width="21.42578125" style="19" bestFit="1" customWidth="1"/>
    <col min="7172" max="7172" width="11.5703125" style="19" bestFit="1" customWidth="1"/>
    <col min="7173" max="7173" width="12.28515625" style="19" bestFit="1" customWidth="1"/>
    <col min="7174" max="7174" width="10.5703125" style="19" bestFit="1" customWidth="1"/>
    <col min="7175" max="7176" width="9.140625" style="19"/>
    <col min="7177" max="7177" width="15.85546875" style="19" customWidth="1"/>
    <col min="7178" max="7425" width="9.140625" style="19"/>
    <col min="7426" max="7426" width="32.140625" style="19" bestFit="1" customWidth="1"/>
    <col min="7427" max="7427" width="21.42578125" style="19" bestFit="1" customWidth="1"/>
    <col min="7428" max="7428" width="11.5703125" style="19" bestFit="1" customWidth="1"/>
    <col min="7429" max="7429" width="12.28515625" style="19" bestFit="1" customWidth="1"/>
    <col min="7430" max="7430" width="10.5703125" style="19" bestFit="1" customWidth="1"/>
    <col min="7431" max="7432" width="9.140625" style="19"/>
    <col min="7433" max="7433" width="15.85546875" style="19" customWidth="1"/>
    <col min="7434" max="7681" width="9.140625" style="19"/>
    <col min="7682" max="7682" width="32.140625" style="19" bestFit="1" customWidth="1"/>
    <col min="7683" max="7683" width="21.42578125" style="19" bestFit="1" customWidth="1"/>
    <col min="7684" max="7684" width="11.5703125" style="19" bestFit="1" customWidth="1"/>
    <col min="7685" max="7685" width="12.28515625" style="19" bestFit="1" customWidth="1"/>
    <col min="7686" max="7686" width="10.5703125" style="19" bestFit="1" customWidth="1"/>
    <col min="7687" max="7688" width="9.140625" style="19"/>
    <col min="7689" max="7689" width="15.85546875" style="19" customWidth="1"/>
    <col min="7690" max="7937" width="9.140625" style="19"/>
    <col min="7938" max="7938" width="32.140625" style="19" bestFit="1" customWidth="1"/>
    <col min="7939" max="7939" width="21.42578125" style="19" bestFit="1" customWidth="1"/>
    <col min="7940" max="7940" width="11.5703125" style="19" bestFit="1" customWidth="1"/>
    <col min="7941" max="7941" width="12.28515625" style="19" bestFit="1" customWidth="1"/>
    <col min="7942" max="7942" width="10.5703125" style="19" bestFit="1" customWidth="1"/>
    <col min="7943" max="7944" width="9.140625" style="19"/>
    <col min="7945" max="7945" width="15.85546875" style="19" customWidth="1"/>
    <col min="7946" max="8193" width="9.140625" style="19"/>
    <col min="8194" max="8194" width="32.140625" style="19" bestFit="1" customWidth="1"/>
    <col min="8195" max="8195" width="21.42578125" style="19" bestFit="1" customWidth="1"/>
    <col min="8196" max="8196" width="11.5703125" style="19" bestFit="1" customWidth="1"/>
    <col min="8197" max="8197" width="12.28515625" style="19" bestFit="1" customWidth="1"/>
    <col min="8198" max="8198" width="10.5703125" style="19" bestFit="1" customWidth="1"/>
    <col min="8199" max="8200" width="9.140625" style="19"/>
    <col min="8201" max="8201" width="15.85546875" style="19" customWidth="1"/>
    <col min="8202" max="8449" width="9.140625" style="19"/>
    <col min="8450" max="8450" width="32.140625" style="19" bestFit="1" customWidth="1"/>
    <col min="8451" max="8451" width="21.42578125" style="19" bestFit="1" customWidth="1"/>
    <col min="8452" max="8452" width="11.5703125" style="19" bestFit="1" customWidth="1"/>
    <col min="8453" max="8453" width="12.28515625" style="19" bestFit="1" customWidth="1"/>
    <col min="8454" max="8454" width="10.5703125" style="19" bestFit="1" customWidth="1"/>
    <col min="8455" max="8456" width="9.140625" style="19"/>
    <col min="8457" max="8457" width="15.85546875" style="19" customWidth="1"/>
    <col min="8458" max="8705" width="9.140625" style="19"/>
    <col min="8706" max="8706" width="32.140625" style="19" bestFit="1" customWidth="1"/>
    <col min="8707" max="8707" width="21.42578125" style="19" bestFit="1" customWidth="1"/>
    <col min="8708" max="8708" width="11.5703125" style="19" bestFit="1" customWidth="1"/>
    <col min="8709" max="8709" width="12.28515625" style="19" bestFit="1" customWidth="1"/>
    <col min="8710" max="8710" width="10.5703125" style="19" bestFit="1" customWidth="1"/>
    <col min="8711" max="8712" width="9.140625" style="19"/>
    <col min="8713" max="8713" width="15.85546875" style="19" customWidth="1"/>
    <col min="8714" max="8961" width="9.140625" style="19"/>
    <col min="8962" max="8962" width="32.140625" style="19" bestFit="1" customWidth="1"/>
    <col min="8963" max="8963" width="21.42578125" style="19" bestFit="1" customWidth="1"/>
    <col min="8964" max="8964" width="11.5703125" style="19" bestFit="1" customWidth="1"/>
    <col min="8965" max="8965" width="12.28515625" style="19" bestFit="1" customWidth="1"/>
    <col min="8966" max="8966" width="10.5703125" style="19" bestFit="1" customWidth="1"/>
    <col min="8967" max="8968" width="9.140625" style="19"/>
    <col min="8969" max="8969" width="15.85546875" style="19" customWidth="1"/>
    <col min="8970" max="9217" width="9.140625" style="19"/>
    <col min="9218" max="9218" width="32.140625" style="19" bestFit="1" customWidth="1"/>
    <col min="9219" max="9219" width="21.42578125" style="19" bestFit="1" customWidth="1"/>
    <col min="9220" max="9220" width="11.5703125" style="19" bestFit="1" customWidth="1"/>
    <col min="9221" max="9221" width="12.28515625" style="19" bestFit="1" customWidth="1"/>
    <col min="9222" max="9222" width="10.5703125" style="19" bestFit="1" customWidth="1"/>
    <col min="9223" max="9224" width="9.140625" style="19"/>
    <col min="9225" max="9225" width="15.85546875" style="19" customWidth="1"/>
    <col min="9226" max="9473" width="9.140625" style="19"/>
    <col min="9474" max="9474" width="32.140625" style="19" bestFit="1" customWidth="1"/>
    <col min="9475" max="9475" width="21.42578125" style="19" bestFit="1" customWidth="1"/>
    <col min="9476" max="9476" width="11.5703125" style="19" bestFit="1" customWidth="1"/>
    <col min="9477" max="9477" width="12.28515625" style="19" bestFit="1" customWidth="1"/>
    <col min="9478" max="9478" width="10.5703125" style="19" bestFit="1" customWidth="1"/>
    <col min="9479" max="9480" width="9.140625" style="19"/>
    <col min="9481" max="9481" width="15.85546875" style="19" customWidth="1"/>
    <col min="9482" max="9729" width="9.140625" style="19"/>
    <col min="9730" max="9730" width="32.140625" style="19" bestFit="1" customWidth="1"/>
    <col min="9731" max="9731" width="21.42578125" style="19" bestFit="1" customWidth="1"/>
    <col min="9732" max="9732" width="11.5703125" style="19" bestFit="1" customWidth="1"/>
    <col min="9733" max="9733" width="12.28515625" style="19" bestFit="1" customWidth="1"/>
    <col min="9734" max="9734" width="10.5703125" style="19" bestFit="1" customWidth="1"/>
    <col min="9735" max="9736" width="9.140625" style="19"/>
    <col min="9737" max="9737" width="15.85546875" style="19" customWidth="1"/>
    <col min="9738" max="9985" width="9.140625" style="19"/>
    <col min="9986" max="9986" width="32.140625" style="19" bestFit="1" customWidth="1"/>
    <col min="9987" max="9987" width="21.42578125" style="19" bestFit="1" customWidth="1"/>
    <col min="9988" max="9988" width="11.5703125" style="19" bestFit="1" customWidth="1"/>
    <col min="9989" max="9989" width="12.28515625" style="19" bestFit="1" customWidth="1"/>
    <col min="9990" max="9990" width="10.5703125" style="19" bestFit="1" customWidth="1"/>
    <col min="9991" max="9992" width="9.140625" style="19"/>
    <col min="9993" max="9993" width="15.85546875" style="19" customWidth="1"/>
    <col min="9994" max="10241" width="9.140625" style="19"/>
    <col min="10242" max="10242" width="32.140625" style="19" bestFit="1" customWidth="1"/>
    <col min="10243" max="10243" width="21.42578125" style="19" bestFit="1" customWidth="1"/>
    <col min="10244" max="10244" width="11.5703125" style="19" bestFit="1" customWidth="1"/>
    <col min="10245" max="10245" width="12.28515625" style="19" bestFit="1" customWidth="1"/>
    <col min="10246" max="10246" width="10.5703125" style="19" bestFit="1" customWidth="1"/>
    <col min="10247" max="10248" width="9.140625" style="19"/>
    <col min="10249" max="10249" width="15.85546875" style="19" customWidth="1"/>
    <col min="10250" max="10497" width="9.140625" style="19"/>
    <col min="10498" max="10498" width="32.140625" style="19" bestFit="1" customWidth="1"/>
    <col min="10499" max="10499" width="21.42578125" style="19" bestFit="1" customWidth="1"/>
    <col min="10500" max="10500" width="11.5703125" style="19" bestFit="1" customWidth="1"/>
    <col min="10501" max="10501" width="12.28515625" style="19" bestFit="1" customWidth="1"/>
    <col min="10502" max="10502" width="10.5703125" style="19" bestFit="1" customWidth="1"/>
    <col min="10503" max="10504" width="9.140625" style="19"/>
    <col min="10505" max="10505" width="15.85546875" style="19" customWidth="1"/>
    <col min="10506" max="10753" width="9.140625" style="19"/>
    <col min="10754" max="10754" width="32.140625" style="19" bestFit="1" customWidth="1"/>
    <col min="10755" max="10755" width="21.42578125" style="19" bestFit="1" customWidth="1"/>
    <col min="10756" max="10756" width="11.5703125" style="19" bestFit="1" customWidth="1"/>
    <col min="10757" max="10757" width="12.28515625" style="19" bestFit="1" customWidth="1"/>
    <col min="10758" max="10758" width="10.5703125" style="19" bestFit="1" customWidth="1"/>
    <col min="10759" max="10760" width="9.140625" style="19"/>
    <col min="10761" max="10761" width="15.85546875" style="19" customWidth="1"/>
    <col min="10762" max="11009" width="9.140625" style="19"/>
    <col min="11010" max="11010" width="32.140625" style="19" bestFit="1" customWidth="1"/>
    <col min="11011" max="11011" width="21.42578125" style="19" bestFit="1" customWidth="1"/>
    <col min="11012" max="11012" width="11.5703125" style="19" bestFit="1" customWidth="1"/>
    <col min="11013" max="11013" width="12.28515625" style="19" bestFit="1" customWidth="1"/>
    <col min="11014" max="11014" width="10.5703125" style="19" bestFit="1" customWidth="1"/>
    <col min="11015" max="11016" width="9.140625" style="19"/>
    <col min="11017" max="11017" width="15.85546875" style="19" customWidth="1"/>
    <col min="11018" max="11265" width="9.140625" style="19"/>
    <col min="11266" max="11266" width="32.140625" style="19" bestFit="1" customWidth="1"/>
    <col min="11267" max="11267" width="21.42578125" style="19" bestFit="1" customWidth="1"/>
    <col min="11268" max="11268" width="11.5703125" style="19" bestFit="1" customWidth="1"/>
    <col min="11269" max="11269" width="12.28515625" style="19" bestFit="1" customWidth="1"/>
    <col min="11270" max="11270" width="10.5703125" style="19" bestFit="1" customWidth="1"/>
    <col min="11271" max="11272" width="9.140625" style="19"/>
    <col min="11273" max="11273" width="15.85546875" style="19" customWidth="1"/>
    <col min="11274" max="11521" width="9.140625" style="19"/>
    <col min="11522" max="11522" width="32.140625" style="19" bestFit="1" customWidth="1"/>
    <col min="11523" max="11523" width="21.42578125" style="19" bestFit="1" customWidth="1"/>
    <col min="11524" max="11524" width="11.5703125" style="19" bestFit="1" customWidth="1"/>
    <col min="11525" max="11525" width="12.28515625" style="19" bestFit="1" customWidth="1"/>
    <col min="11526" max="11526" width="10.5703125" style="19" bestFit="1" customWidth="1"/>
    <col min="11527" max="11528" width="9.140625" style="19"/>
    <col min="11529" max="11529" width="15.85546875" style="19" customWidth="1"/>
    <col min="11530" max="11777" width="9.140625" style="19"/>
    <col min="11778" max="11778" width="32.140625" style="19" bestFit="1" customWidth="1"/>
    <col min="11779" max="11779" width="21.42578125" style="19" bestFit="1" customWidth="1"/>
    <col min="11780" max="11780" width="11.5703125" style="19" bestFit="1" customWidth="1"/>
    <col min="11781" max="11781" width="12.28515625" style="19" bestFit="1" customWidth="1"/>
    <col min="11782" max="11782" width="10.5703125" style="19" bestFit="1" customWidth="1"/>
    <col min="11783" max="11784" width="9.140625" style="19"/>
    <col min="11785" max="11785" width="15.85546875" style="19" customWidth="1"/>
    <col min="11786" max="12033" width="9.140625" style="19"/>
    <col min="12034" max="12034" width="32.140625" style="19" bestFit="1" customWidth="1"/>
    <col min="12035" max="12035" width="21.42578125" style="19" bestFit="1" customWidth="1"/>
    <col min="12036" max="12036" width="11.5703125" style="19" bestFit="1" customWidth="1"/>
    <col min="12037" max="12037" width="12.28515625" style="19" bestFit="1" customWidth="1"/>
    <col min="12038" max="12038" width="10.5703125" style="19" bestFit="1" customWidth="1"/>
    <col min="12039" max="12040" width="9.140625" style="19"/>
    <col min="12041" max="12041" width="15.85546875" style="19" customWidth="1"/>
    <col min="12042" max="12289" width="9.140625" style="19"/>
    <col min="12290" max="12290" width="32.140625" style="19" bestFit="1" customWidth="1"/>
    <col min="12291" max="12291" width="21.42578125" style="19" bestFit="1" customWidth="1"/>
    <col min="12292" max="12292" width="11.5703125" style="19" bestFit="1" customWidth="1"/>
    <col min="12293" max="12293" width="12.28515625" style="19" bestFit="1" customWidth="1"/>
    <col min="12294" max="12294" width="10.5703125" style="19" bestFit="1" customWidth="1"/>
    <col min="12295" max="12296" width="9.140625" style="19"/>
    <col min="12297" max="12297" width="15.85546875" style="19" customWidth="1"/>
    <col min="12298" max="12545" width="9.140625" style="19"/>
    <col min="12546" max="12546" width="32.140625" style="19" bestFit="1" customWidth="1"/>
    <col min="12547" max="12547" width="21.42578125" style="19" bestFit="1" customWidth="1"/>
    <col min="12548" max="12548" width="11.5703125" style="19" bestFit="1" customWidth="1"/>
    <col min="12549" max="12549" width="12.28515625" style="19" bestFit="1" customWidth="1"/>
    <col min="12550" max="12550" width="10.5703125" style="19" bestFit="1" customWidth="1"/>
    <col min="12551" max="12552" width="9.140625" style="19"/>
    <col min="12553" max="12553" width="15.85546875" style="19" customWidth="1"/>
    <col min="12554" max="12801" width="9.140625" style="19"/>
    <col min="12802" max="12802" width="32.140625" style="19" bestFit="1" customWidth="1"/>
    <col min="12803" max="12803" width="21.42578125" style="19" bestFit="1" customWidth="1"/>
    <col min="12804" max="12804" width="11.5703125" style="19" bestFit="1" customWidth="1"/>
    <col min="12805" max="12805" width="12.28515625" style="19" bestFit="1" customWidth="1"/>
    <col min="12806" max="12806" width="10.5703125" style="19" bestFit="1" customWidth="1"/>
    <col min="12807" max="12808" width="9.140625" style="19"/>
    <col min="12809" max="12809" width="15.85546875" style="19" customWidth="1"/>
    <col min="12810" max="13057" width="9.140625" style="19"/>
    <col min="13058" max="13058" width="32.140625" style="19" bestFit="1" customWidth="1"/>
    <col min="13059" max="13059" width="21.42578125" style="19" bestFit="1" customWidth="1"/>
    <col min="13060" max="13060" width="11.5703125" style="19" bestFit="1" customWidth="1"/>
    <col min="13061" max="13061" width="12.28515625" style="19" bestFit="1" customWidth="1"/>
    <col min="13062" max="13062" width="10.5703125" style="19" bestFit="1" customWidth="1"/>
    <col min="13063" max="13064" width="9.140625" style="19"/>
    <col min="13065" max="13065" width="15.85546875" style="19" customWidth="1"/>
    <col min="13066" max="13313" width="9.140625" style="19"/>
    <col min="13314" max="13314" width="32.140625" style="19" bestFit="1" customWidth="1"/>
    <col min="13315" max="13315" width="21.42578125" style="19" bestFit="1" customWidth="1"/>
    <col min="13316" max="13316" width="11.5703125" style="19" bestFit="1" customWidth="1"/>
    <col min="13317" max="13317" width="12.28515625" style="19" bestFit="1" customWidth="1"/>
    <col min="13318" max="13318" width="10.5703125" style="19" bestFit="1" customWidth="1"/>
    <col min="13319" max="13320" width="9.140625" style="19"/>
    <col min="13321" max="13321" width="15.85546875" style="19" customWidth="1"/>
    <col min="13322" max="13569" width="9.140625" style="19"/>
    <col min="13570" max="13570" width="32.140625" style="19" bestFit="1" customWidth="1"/>
    <col min="13571" max="13571" width="21.42578125" style="19" bestFit="1" customWidth="1"/>
    <col min="13572" max="13572" width="11.5703125" style="19" bestFit="1" customWidth="1"/>
    <col min="13573" max="13573" width="12.28515625" style="19" bestFit="1" customWidth="1"/>
    <col min="13574" max="13574" width="10.5703125" style="19" bestFit="1" customWidth="1"/>
    <col min="13575" max="13576" width="9.140625" style="19"/>
    <col min="13577" max="13577" width="15.85546875" style="19" customWidth="1"/>
    <col min="13578" max="13825" width="9.140625" style="19"/>
    <col min="13826" max="13826" width="32.140625" style="19" bestFit="1" customWidth="1"/>
    <col min="13827" max="13827" width="21.42578125" style="19" bestFit="1" customWidth="1"/>
    <col min="13828" max="13828" width="11.5703125" style="19" bestFit="1" customWidth="1"/>
    <col min="13829" max="13829" width="12.28515625" style="19" bestFit="1" customWidth="1"/>
    <col min="13830" max="13830" width="10.5703125" style="19" bestFit="1" customWidth="1"/>
    <col min="13831" max="13832" width="9.140625" style="19"/>
    <col min="13833" max="13833" width="15.85546875" style="19" customWidth="1"/>
    <col min="13834" max="14081" width="9.140625" style="19"/>
    <col min="14082" max="14082" width="32.140625" style="19" bestFit="1" customWidth="1"/>
    <col min="14083" max="14083" width="21.42578125" style="19" bestFit="1" customWidth="1"/>
    <col min="14084" max="14084" width="11.5703125" style="19" bestFit="1" customWidth="1"/>
    <col min="14085" max="14085" width="12.28515625" style="19" bestFit="1" customWidth="1"/>
    <col min="14086" max="14086" width="10.5703125" style="19" bestFit="1" customWidth="1"/>
    <col min="14087" max="14088" width="9.140625" style="19"/>
    <col min="14089" max="14089" width="15.85546875" style="19" customWidth="1"/>
    <col min="14090" max="14337" width="9.140625" style="19"/>
    <col min="14338" max="14338" width="32.140625" style="19" bestFit="1" customWidth="1"/>
    <col min="14339" max="14339" width="21.42578125" style="19" bestFit="1" customWidth="1"/>
    <col min="14340" max="14340" width="11.5703125" style="19" bestFit="1" customWidth="1"/>
    <col min="14341" max="14341" width="12.28515625" style="19" bestFit="1" customWidth="1"/>
    <col min="14342" max="14342" width="10.5703125" style="19" bestFit="1" customWidth="1"/>
    <col min="14343" max="14344" width="9.140625" style="19"/>
    <col min="14345" max="14345" width="15.85546875" style="19" customWidth="1"/>
    <col min="14346" max="14593" width="9.140625" style="19"/>
    <col min="14594" max="14594" width="32.140625" style="19" bestFit="1" customWidth="1"/>
    <col min="14595" max="14595" width="21.42578125" style="19" bestFit="1" customWidth="1"/>
    <col min="14596" max="14596" width="11.5703125" style="19" bestFit="1" customWidth="1"/>
    <col min="14597" max="14597" width="12.28515625" style="19" bestFit="1" customWidth="1"/>
    <col min="14598" max="14598" width="10.5703125" style="19" bestFit="1" customWidth="1"/>
    <col min="14599" max="14600" width="9.140625" style="19"/>
    <col min="14601" max="14601" width="15.85546875" style="19" customWidth="1"/>
    <col min="14602" max="14849" width="9.140625" style="19"/>
    <col min="14850" max="14850" width="32.140625" style="19" bestFit="1" customWidth="1"/>
    <col min="14851" max="14851" width="21.42578125" style="19" bestFit="1" customWidth="1"/>
    <col min="14852" max="14852" width="11.5703125" style="19" bestFit="1" customWidth="1"/>
    <col min="14853" max="14853" width="12.28515625" style="19" bestFit="1" customWidth="1"/>
    <col min="14854" max="14854" width="10.5703125" style="19" bestFit="1" customWidth="1"/>
    <col min="14855" max="14856" width="9.140625" style="19"/>
    <col min="14857" max="14857" width="15.85546875" style="19" customWidth="1"/>
    <col min="14858" max="15105" width="9.140625" style="19"/>
    <col min="15106" max="15106" width="32.140625" style="19" bestFit="1" customWidth="1"/>
    <col min="15107" max="15107" width="21.42578125" style="19" bestFit="1" customWidth="1"/>
    <col min="15108" max="15108" width="11.5703125" style="19" bestFit="1" customWidth="1"/>
    <col min="15109" max="15109" width="12.28515625" style="19" bestFit="1" customWidth="1"/>
    <col min="15110" max="15110" width="10.5703125" style="19" bestFit="1" customWidth="1"/>
    <col min="15111" max="15112" width="9.140625" style="19"/>
    <col min="15113" max="15113" width="15.85546875" style="19" customWidth="1"/>
    <col min="15114" max="15361" width="9.140625" style="19"/>
    <col min="15362" max="15362" width="32.140625" style="19" bestFit="1" customWidth="1"/>
    <col min="15363" max="15363" width="21.42578125" style="19" bestFit="1" customWidth="1"/>
    <col min="15364" max="15364" width="11.5703125" style="19" bestFit="1" customWidth="1"/>
    <col min="15365" max="15365" width="12.28515625" style="19" bestFit="1" customWidth="1"/>
    <col min="15366" max="15366" width="10.5703125" style="19" bestFit="1" customWidth="1"/>
    <col min="15367" max="15368" width="9.140625" style="19"/>
    <col min="15369" max="15369" width="15.85546875" style="19" customWidth="1"/>
    <col min="15370" max="15617" width="9.140625" style="19"/>
    <col min="15618" max="15618" width="32.140625" style="19" bestFit="1" customWidth="1"/>
    <col min="15619" max="15619" width="21.42578125" style="19" bestFit="1" customWidth="1"/>
    <col min="15620" max="15620" width="11.5703125" style="19" bestFit="1" customWidth="1"/>
    <col min="15621" max="15621" width="12.28515625" style="19" bestFit="1" customWidth="1"/>
    <col min="15622" max="15622" width="10.5703125" style="19" bestFit="1" customWidth="1"/>
    <col min="15623" max="15624" width="9.140625" style="19"/>
    <col min="15625" max="15625" width="15.85546875" style="19" customWidth="1"/>
    <col min="15626" max="15873" width="9.140625" style="19"/>
    <col min="15874" max="15874" width="32.140625" style="19" bestFit="1" customWidth="1"/>
    <col min="15875" max="15875" width="21.42578125" style="19" bestFit="1" customWidth="1"/>
    <col min="15876" max="15876" width="11.5703125" style="19" bestFit="1" customWidth="1"/>
    <col min="15877" max="15877" width="12.28515625" style="19" bestFit="1" customWidth="1"/>
    <col min="15878" max="15878" width="10.5703125" style="19" bestFit="1" customWidth="1"/>
    <col min="15879" max="15880" width="9.140625" style="19"/>
    <col min="15881" max="15881" width="15.85546875" style="19" customWidth="1"/>
    <col min="15882" max="16129" width="9.140625" style="19"/>
    <col min="16130" max="16130" width="32.140625" style="19" bestFit="1" customWidth="1"/>
    <col min="16131" max="16131" width="21.42578125" style="19" bestFit="1" customWidth="1"/>
    <col min="16132" max="16132" width="11.5703125" style="19" bestFit="1" customWidth="1"/>
    <col min="16133" max="16133" width="12.28515625" style="19" bestFit="1" customWidth="1"/>
    <col min="16134" max="16134" width="10.5703125" style="19" bestFit="1" customWidth="1"/>
    <col min="16135" max="16136" width="9.140625" style="19"/>
    <col min="16137" max="16137" width="15.85546875" style="19" customWidth="1"/>
    <col min="16138" max="16384" width="9.140625" style="19"/>
  </cols>
  <sheetData>
    <row r="4" spans="2:9" s="30" customFormat="1" x14ac:dyDescent="0.25">
      <c r="B4" s="123" t="s">
        <v>81</v>
      </c>
      <c r="C4" s="123"/>
      <c r="D4" s="123"/>
      <c r="F4" s="39"/>
      <c r="G4" s="39"/>
      <c r="H4" s="39"/>
    </row>
    <row r="5" spans="2:9" s="30" customFormat="1" x14ac:dyDescent="0.25">
      <c r="B5" s="122" t="s">
        <v>137</v>
      </c>
      <c r="C5" s="122"/>
      <c r="D5" s="122"/>
      <c r="G5" s="40"/>
    </row>
    <row r="6" spans="2:9" s="30" customFormat="1" x14ac:dyDescent="0.25">
      <c r="B6" s="124" t="s">
        <v>138</v>
      </c>
      <c r="C6" s="122"/>
      <c r="D6" s="122"/>
      <c r="G6" s="40"/>
    </row>
    <row r="7" spans="2:9" s="30" customFormat="1" x14ac:dyDescent="0.25">
      <c r="B7" s="122" t="s">
        <v>149</v>
      </c>
      <c r="C7" s="122"/>
      <c r="D7" s="122"/>
      <c r="G7" s="40"/>
    </row>
    <row r="8" spans="2:9" s="30" customFormat="1" x14ac:dyDescent="0.25">
      <c r="B8" s="122" t="s">
        <v>146</v>
      </c>
      <c r="C8" s="122"/>
      <c r="D8" s="122"/>
    </row>
    <row r="9" spans="2:9" s="30" customFormat="1" x14ac:dyDescent="0.25">
      <c r="B9" s="122"/>
      <c r="C9" s="122"/>
      <c r="D9" s="122"/>
      <c r="E9" s="40"/>
      <c r="F9" s="40"/>
      <c r="G9" s="40"/>
    </row>
    <row r="10" spans="2:9" s="30" customFormat="1" x14ac:dyDescent="0.25">
      <c r="B10" s="38"/>
      <c r="D10" s="40"/>
      <c r="E10" s="40"/>
      <c r="F10" s="40"/>
      <c r="G10" s="40"/>
    </row>
    <row r="11" spans="2:9" s="30" customFormat="1" x14ac:dyDescent="0.25">
      <c r="B11" s="122" t="s">
        <v>48</v>
      </c>
      <c r="C11" s="122"/>
      <c r="D11" s="40"/>
      <c r="E11" s="40"/>
      <c r="F11" s="40"/>
      <c r="G11" s="40"/>
      <c r="H11" s="40"/>
      <c r="I11" s="40"/>
    </row>
    <row r="12" spans="2:9" s="30" customFormat="1" x14ac:dyDescent="0.25">
      <c r="B12" s="32" t="s">
        <v>8</v>
      </c>
      <c r="C12" s="94" t="s">
        <v>9</v>
      </c>
      <c r="D12" s="32" t="s">
        <v>47</v>
      </c>
      <c r="F12" s="40"/>
      <c r="G12" s="40"/>
    </row>
    <row r="13" spans="2:9" s="30" customFormat="1" x14ac:dyDescent="0.25">
      <c r="B13" s="95" t="s">
        <v>102</v>
      </c>
      <c r="C13" s="92">
        <f>IF(D13=75,ROUNDDOWN($D$30*D13/100,2),ROUND($D$30*D13/100,2))</f>
        <v>15000</v>
      </c>
      <c r="D13" s="112">
        <v>75</v>
      </c>
      <c r="F13" s="40"/>
      <c r="G13" s="40"/>
    </row>
    <row r="14" spans="2:9" s="30" customFormat="1" x14ac:dyDescent="0.25">
      <c r="B14" s="36" t="s">
        <v>103</v>
      </c>
      <c r="C14" s="92">
        <f>ROUND($D$30*D14/100,2)</f>
        <v>5000</v>
      </c>
      <c r="D14" s="112">
        <v>25</v>
      </c>
      <c r="F14" s="40"/>
      <c r="G14" s="40"/>
    </row>
    <row r="15" spans="2:9" s="30" customFormat="1" x14ac:dyDescent="0.25">
      <c r="B15" s="36" t="s">
        <v>130</v>
      </c>
      <c r="C15" s="92">
        <f>ROUND($D$30*D15/100,2)</f>
        <v>0</v>
      </c>
      <c r="D15" s="112"/>
      <c r="F15" s="40"/>
      <c r="G15" s="40"/>
    </row>
    <row r="16" spans="2:9" s="30" customFormat="1" x14ac:dyDescent="0.25">
      <c r="B16" s="36" t="s">
        <v>104</v>
      </c>
      <c r="C16" s="92">
        <f>ROUND($D$30*D16/100,2)</f>
        <v>0</v>
      </c>
      <c r="D16" s="112"/>
      <c r="F16" s="40"/>
      <c r="G16" s="40"/>
    </row>
    <row r="17" spans="2:7" s="30" customFormat="1" x14ac:dyDescent="0.25">
      <c r="B17" s="36" t="s">
        <v>105</v>
      </c>
      <c r="C17" s="92">
        <f>ROUND($D$30*D17/100,2)</f>
        <v>0</v>
      </c>
      <c r="D17" s="112"/>
      <c r="F17" s="40"/>
      <c r="G17" s="40"/>
    </row>
    <row r="18" spans="2:7" s="30" customFormat="1" x14ac:dyDescent="0.25">
      <c r="B18" s="93" t="s">
        <v>49</v>
      </c>
      <c r="C18" s="41">
        <f>SUM(C13:C17)</f>
        <v>20000</v>
      </c>
      <c r="D18" s="113">
        <f>SUM(D13:D17)</f>
        <v>100</v>
      </c>
    </row>
    <row r="19" spans="2:7" s="30" customFormat="1" x14ac:dyDescent="0.25">
      <c r="B19" s="38"/>
      <c r="D19" s="40"/>
      <c r="E19" s="40"/>
      <c r="F19" s="40"/>
      <c r="G19" s="40"/>
    </row>
    <row r="20" spans="2:7" s="30" customFormat="1" x14ac:dyDescent="0.25">
      <c r="B20" s="125" t="s">
        <v>50</v>
      </c>
      <c r="C20" s="125"/>
    </row>
    <row r="21" spans="2:7" s="30" customFormat="1" x14ac:dyDescent="0.25">
      <c r="B21" s="126" t="s">
        <v>20</v>
      </c>
      <c r="C21" s="127"/>
      <c r="D21" s="32" t="s">
        <v>12</v>
      </c>
      <c r="E21" s="42" t="s">
        <v>32</v>
      </c>
      <c r="F21" s="43"/>
    </row>
    <row r="22" spans="2:7" s="30" customFormat="1" x14ac:dyDescent="0.25">
      <c r="B22" s="130" t="str">
        <f>B60</f>
        <v>1. Tööjõukulud</v>
      </c>
      <c r="C22" s="131"/>
      <c r="D22" s="59">
        <f>G60</f>
        <v>363.6</v>
      </c>
      <c r="E22" s="59">
        <f>IFERROR((ROUND(D22/$D$30*100,2)),0)</f>
        <v>1.82</v>
      </c>
      <c r="F22" s="44"/>
    </row>
    <row r="23" spans="2:7" s="30" customFormat="1" x14ac:dyDescent="0.25">
      <c r="B23" s="130" t="str">
        <f>B64</f>
        <v>2. Sõidu- ja lähetuskulud</v>
      </c>
      <c r="C23" s="131"/>
      <c r="D23" s="59">
        <f>G64</f>
        <v>141.12</v>
      </c>
      <c r="E23" s="59">
        <f>IFERROR((ROUND(D23/$D$30*100,2)),0)</f>
        <v>0.71</v>
      </c>
      <c r="F23" s="44"/>
    </row>
    <row r="24" spans="2:7" s="30" customFormat="1" x14ac:dyDescent="0.25">
      <c r="B24" s="132" t="str">
        <f>B66</f>
        <v>3. Seadmed, varustus, IKT-arendused</v>
      </c>
      <c r="C24" s="133"/>
      <c r="D24" s="59">
        <f>G66</f>
        <v>0</v>
      </c>
      <c r="E24" s="59">
        <f t="shared" ref="E24:E25" si="0">IFERROR((ROUND(D24/$D$30*100,2)),0)</f>
        <v>0</v>
      </c>
      <c r="F24" s="44"/>
    </row>
    <row r="25" spans="2:7" s="30" customFormat="1" x14ac:dyDescent="0.25">
      <c r="B25" s="132" t="str">
        <f>B69</f>
        <v>4. Kinnisvara</v>
      </c>
      <c r="C25" s="133"/>
      <c r="D25" s="59">
        <f>G69</f>
        <v>19495.28</v>
      </c>
      <c r="E25" s="59">
        <f t="shared" si="0"/>
        <v>97.48</v>
      </c>
      <c r="F25" s="44"/>
    </row>
    <row r="26" spans="2:7" s="30" customFormat="1" ht="15" customHeight="1" x14ac:dyDescent="0.25">
      <c r="B26" s="130" t="str">
        <f>B72</f>
        <v>5. Avalikustamise kulud</v>
      </c>
      <c r="C26" s="131"/>
      <c r="D26" s="59">
        <f>G72</f>
        <v>0</v>
      </c>
      <c r="E26" s="59">
        <f>IFERROR((ROUND(D26/$D$30*100,2)),0)</f>
        <v>0</v>
      </c>
      <c r="F26" s="44"/>
    </row>
    <row r="27" spans="2:7" s="30" customFormat="1" ht="15" customHeight="1" x14ac:dyDescent="0.25">
      <c r="B27" s="132" t="str">
        <f>B75</f>
        <v>6. Muud otsesed kulud</v>
      </c>
      <c r="C27" s="133"/>
      <c r="D27" s="59">
        <f>G75</f>
        <v>0</v>
      </c>
      <c r="E27" s="59">
        <f>IFERROR((ROUND(D27/$D$30*100,2)),0)</f>
        <v>0</v>
      </c>
      <c r="F27" s="44"/>
    </row>
    <row r="28" spans="2:7" s="30" customFormat="1" x14ac:dyDescent="0.25">
      <c r="B28" s="128" t="s">
        <v>21</v>
      </c>
      <c r="C28" s="129"/>
      <c r="D28" s="61">
        <f>SUM(D22:D27)</f>
        <v>20000</v>
      </c>
      <c r="E28" s="61">
        <f>IFERROR((ROUND(D28/$D$30*100,2)),0)</f>
        <v>100</v>
      </c>
      <c r="F28" s="44"/>
    </row>
    <row r="29" spans="2:7" s="30" customFormat="1" x14ac:dyDescent="0.25">
      <c r="B29" s="128" t="s">
        <v>22</v>
      </c>
      <c r="C29" s="129"/>
      <c r="D29" s="61">
        <f>G78</f>
        <v>0</v>
      </c>
      <c r="E29" s="61">
        <f>IFERROR((ROUND(D29/$D$30*100,2)),0)</f>
        <v>0</v>
      </c>
      <c r="F29" s="44"/>
    </row>
    <row r="30" spans="2:7" s="30" customFormat="1" x14ac:dyDescent="0.25">
      <c r="B30" s="126" t="s">
        <v>23</v>
      </c>
      <c r="C30" s="127"/>
      <c r="D30" s="62">
        <f>SUM(D28:D29)</f>
        <v>20000</v>
      </c>
      <c r="E30" s="62">
        <f>IFERROR((ROUND(D30/$D$30*100,2)),0)</f>
        <v>100</v>
      </c>
      <c r="F30" s="45"/>
    </row>
    <row r="31" spans="2:7" s="30" customFormat="1" x14ac:dyDescent="0.25"/>
    <row r="32" spans="2:7" s="30" customFormat="1" x14ac:dyDescent="0.25">
      <c r="B32" s="89" t="s">
        <v>118</v>
      </c>
      <c r="C32" s="89"/>
    </row>
    <row r="33" spans="2:3" s="30" customFormat="1" x14ac:dyDescent="0.25">
      <c r="B33" s="32"/>
      <c r="C33" s="32" t="s">
        <v>12</v>
      </c>
    </row>
    <row r="34" spans="2:3" s="30" customFormat="1" x14ac:dyDescent="0.25">
      <c r="B34" s="90" t="s">
        <v>83</v>
      </c>
      <c r="C34" s="63"/>
    </row>
    <row r="35" spans="2:3" s="30" customFormat="1" x14ac:dyDescent="0.25">
      <c r="B35" s="90" t="s">
        <v>107</v>
      </c>
      <c r="C35" s="63"/>
    </row>
    <row r="36" spans="2:3" s="30" customFormat="1" ht="31.5" x14ac:dyDescent="0.25">
      <c r="B36" s="90" t="s">
        <v>84</v>
      </c>
      <c r="C36" s="63"/>
    </row>
    <row r="37" spans="2:3" s="30" customFormat="1" x14ac:dyDescent="0.25">
      <c r="B37" s="90" t="s">
        <v>85</v>
      </c>
      <c r="C37" s="63"/>
    </row>
    <row r="38" spans="2:3" s="30" customFormat="1" x14ac:dyDescent="0.25">
      <c r="B38" s="90" t="s">
        <v>86</v>
      </c>
      <c r="C38" s="63"/>
    </row>
    <row r="39" spans="2:3" s="30" customFormat="1" x14ac:dyDescent="0.25">
      <c r="B39" s="90" t="s">
        <v>87</v>
      </c>
      <c r="C39" s="63">
        <v>20000</v>
      </c>
    </row>
    <row r="40" spans="2:3" s="30" customFormat="1" x14ac:dyDescent="0.25">
      <c r="B40" s="90" t="s">
        <v>108</v>
      </c>
      <c r="C40" s="63"/>
    </row>
    <row r="41" spans="2:3" s="30" customFormat="1" x14ac:dyDescent="0.25">
      <c r="B41" s="90" t="s">
        <v>88</v>
      </c>
      <c r="C41" s="63"/>
    </row>
    <row r="42" spans="2:3" s="30" customFormat="1" x14ac:dyDescent="0.25">
      <c r="B42" s="90" t="s">
        <v>89</v>
      </c>
      <c r="C42" s="63"/>
    </row>
    <row r="43" spans="2:3" s="30" customFormat="1" ht="31.5" x14ac:dyDescent="0.25">
      <c r="B43" s="91" t="s">
        <v>90</v>
      </c>
      <c r="C43" s="63"/>
    </row>
    <row r="44" spans="2:3" s="30" customFormat="1" x14ac:dyDescent="0.25">
      <c r="B44" s="90" t="s">
        <v>91</v>
      </c>
      <c r="C44" s="63"/>
    </row>
    <row r="45" spans="2:3" s="30" customFormat="1" x14ac:dyDescent="0.25">
      <c r="B45" s="90" t="s">
        <v>92</v>
      </c>
      <c r="C45" s="63"/>
    </row>
    <row r="46" spans="2:3" s="30" customFormat="1" x14ac:dyDescent="0.25">
      <c r="B46" s="90" t="s">
        <v>93</v>
      </c>
      <c r="C46" s="63"/>
    </row>
    <row r="47" spans="2:3" s="30" customFormat="1" x14ac:dyDescent="0.25">
      <c r="B47" s="90" t="s">
        <v>94</v>
      </c>
      <c r="C47" s="63"/>
    </row>
    <row r="48" spans="2:3" s="30" customFormat="1" ht="31.5" x14ac:dyDescent="0.25">
      <c r="B48" s="90" t="s">
        <v>95</v>
      </c>
      <c r="C48" s="63"/>
    </row>
    <row r="49" spans="2:7" s="30" customFormat="1" ht="18" customHeight="1" x14ac:dyDescent="0.25">
      <c r="B49" s="90" t="s">
        <v>96</v>
      </c>
      <c r="C49" s="63"/>
    </row>
    <row r="50" spans="2:7" s="30" customFormat="1" ht="18" customHeight="1" x14ac:dyDescent="0.25">
      <c r="B50" s="90" t="s">
        <v>97</v>
      </c>
      <c r="C50" s="63"/>
    </row>
    <row r="51" spans="2:7" s="30" customFormat="1" ht="18" customHeight="1" x14ac:dyDescent="0.25">
      <c r="B51" s="90" t="s">
        <v>98</v>
      </c>
      <c r="C51" s="63"/>
    </row>
    <row r="52" spans="2:7" s="30" customFormat="1" x14ac:dyDescent="0.25">
      <c r="B52" s="90" t="s">
        <v>99</v>
      </c>
      <c r="C52" s="63"/>
    </row>
    <row r="53" spans="2:7" s="30" customFormat="1" ht="33.75" customHeight="1" x14ac:dyDescent="0.25">
      <c r="B53" s="90" t="s">
        <v>100</v>
      </c>
      <c r="C53" s="63"/>
    </row>
    <row r="54" spans="2:7" s="30" customFormat="1" ht="16.5" customHeight="1" x14ac:dyDescent="0.25">
      <c r="B54" s="90" t="s">
        <v>101</v>
      </c>
      <c r="C54" s="63"/>
    </row>
    <row r="55" spans="2:7" s="30" customFormat="1" x14ac:dyDescent="0.25">
      <c r="B55" s="46" t="s">
        <v>12</v>
      </c>
      <c r="C55" s="41">
        <f>SUM(C34:C54)</f>
        <v>20000</v>
      </c>
    </row>
    <row r="56" spans="2:7" s="30" customFormat="1" x14ac:dyDescent="0.25">
      <c r="B56" s="44"/>
      <c r="C56" s="78"/>
    </row>
    <row r="57" spans="2:7" s="30" customFormat="1" x14ac:dyDescent="0.25">
      <c r="B57" s="47" t="s">
        <v>119</v>
      </c>
      <c r="C57" s="38"/>
    </row>
    <row r="58" spans="2:7" s="30" customFormat="1" x14ac:dyDescent="0.25">
      <c r="B58" s="32" t="s">
        <v>2</v>
      </c>
      <c r="C58" s="32" t="s">
        <v>24</v>
      </c>
      <c r="D58" s="32" t="s">
        <v>25</v>
      </c>
      <c r="E58" s="32" t="s">
        <v>30</v>
      </c>
      <c r="F58" s="32" t="s">
        <v>31</v>
      </c>
      <c r="G58" s="87" t="s">
        <v>12</v>
      </c>
    </row>
    <row r="59" spans="2:7" s="30" customFormat="1" x14ac:dyDescent="0.25">
      <c r="B59" s="99" t="s">
        <v>26</v>
      </c>
      <c r="C59" s="100"/>
      <c r="D59" s="100"/>
      <c r="E59" s="100"/>
      <c r="F59" s="100"/>
      <c r="G59" s="100"/>
    </row>
    <row r="60" spans="2:7" s="30" customFormat="1" x14ac:dyDescent="0.25">
      <c r="B60" s="99" t="s">
        <v>66</v>
      </c>
      <c r="C60" s="103"/>
      <c r="D60" s="103"/>
      <c r="E60" s="103"/>
      <c r="F60" s="103"/>
      <c r="G60" s="96">
        <f>SUM(G61:G63)</f>
        <v>363.6</v>
      </c>
    </row>
    <row r="61" spans="2:7" s="25" customFormat="1" ht="173.25" x14ac:dyDescent="0.25">
      <c r="B61" s="117" t="s">
        <v>139</v>
      </c>
      <c r="C61" s="117" t="s">
        <v>150</v>
      </c>
      <c r="D61" s="23" t="s">
        <v>27</v>
      </c>
      <c r="E61" s="23">
        <v>25</v>
      </c>
      <c r="F61" s="23">
        <v>10.87</v>
      </c>
      <c r="G61" s="97">
        <f t="shared" ref="G61" si="1">ROUND(E61*F61,2)</f>
        <v>271.75</v>
      </c>
    </row>
    <row r="62" spans="2:7" s="25" customFormat="1" x14ac:dyDescent="0.25">
      <c r="B62" s="23" t="s">
        <v>140</v>
      </c>
      <c r="C62" s="118">
        <v>0.33</v>
      </c>
      <c r="D62" s="23"/>
      <c r="E62" s="23"/>
      <c r="F62" s="23"/>
      <c r="G62" s="97">
        <f>ROUND(G61*0.33,2)</f>
        <v>89.68</v>
      </c>
    </row>
    <row r="63" spans="2:7" s="25" customFormat="1" x14ac:dyDescent="0.25">
      <c r="B63" s="23" t="s">
        <v>141</v>
      </c>
      <c r="C63" s="119">
        <v>8.0000000000000002E-3</v>
      </c>
      <c r="D63" s="23"/>
      <c r="E63" s="23"/>
      <c r="F63" s="23"/>
      <c r="G63" s="97">
        <f>ROUND(G61*0.008,2)</f>
        <v>2.17</v>
      </c>
    </row>
    <row r="64" spans="2:7" s="30" customFormat="1" x14ac:dyDescent="0.25">
      <c r="B64" s="99" t="s">
        <v>124</v>
      </c>
      <c r="C64" s="104"/>
      <c r="D64" s="103"/>
      <c r="E64" s="103"/>
      <c r="F64" s="103"/>
      <c r="G64" s="96">
        <f>SUM(G65:G65)</f>
        <v>141.12</v>
      </c>
    </row>
    <row r="65" spans="2:7" s="25" customFormat="1" ht="31.5" x14ac:dyDescent="0.25">
      <c r="B65" s="23" t="s">
        <v>147</v>
      </c>
      <c r="C65" s="117" t="s">
        <v>148</v>
      </c>
      <c r="D65" s="23" t="s">
        <v>145</v>
      </c>
      <c r="E65" s="23">
        <v>840</v>
      </c>
      <c r="F65" s="23">
        <v>0.16800000000000001</v>
      </c>
      <c r="G65" s="97">
        <f>ROUND(E65*F65,2)</f>
        <v>141.12</v>
      </c>
    </row>
    <row r="66" spans="2:7" s="30" customFormat="1" x14ac:dyDescent="0.25">
      <c r="B66" s="99" t="s">
        <v>133</v>
      </c>
      <c r="C66" s="103"/>
      <c r="D66" s="103"/>
      <c r="E66" s="103"/>
      <c r="F66" s="103"/>
      <c r="G66" s="96">
        <f>SUM(G67:G68)</f>
        <v>0</v>
      </c>
    </row>
    <row r="67" spans="2:7" s="25" customFormat="1" x14ac:dyDescent="0.25">
      <c r="B67" s="23"/>
      <c r="C67" s="23"/>
      <c r="D67" s="23"/>
      <c r="E67" s="23"/>
      <c r="F67" s="23"/>
      <c r="G67" s="97">
        <f>ROUND(E67*F67,2)</f>
        <v>0</v>
      </c>
    </row>
    <row r="68" spans="2:7" s="25" customFormat="1" x14ac:dyDescent="0.25">
      <c r="B68" s="23"/>
      <c r="C68" s="23"/>
      <c r="D68" s="23"/>
      <c r="E68" s="23"/>
      <c r="F68" s="23"/>
      <c r="G68" s="97">
        <f t="shared" ref="G68:G76" si="2">ROUND(E68*F68,2)</f>
        <v>0</v>
      </c>
    </row>
    <row r="69" spans="2:7" s="25" customFormat="1" x14ac:dyDescent="0.25">
      <c r="B69" s="109" t="s">
        <v>132</v>
      </c>
      <c r="C69" s="76"/>
      <c r="D69" s="76"/>
      <c r="E69" s="76"/>
      <c r="F69" s="76"/>
      <c r="G69" s="98">
        <f>SUM(G70:G71)</f>
        <v>19495.28</v>
      </c>
    </row>
    <row r="70" spans="2:7" s="25" customFormat="1" ht="47.25" x14ac:dyDescent="0.25">
      <c r="B70" s="121" t="s">
        <v>142</v>
      </c>
      <c r="C70" s="121" t="s">
        <v>144</v>
      </c>
      <c r="D70" s="120" t="s">
        <v>143</v>
      </c>
      <c r="E70" s="120">
        <v>1</v>
      </c>
      <c r="F70" s="82"/>
      <c r="G70" s="97">
        <v>19495.28</v>
      </c>
    </row>
    <row r="71" spans="2:7" s="25" customFormat="1" x14ac:dyDescent="0.25">
      <c r="B71" s="23"/>
      <c r="C71" s="23"/>
      <c r="D71" s="23"/>
      <c r="E71" s="23"/>
      <c r="F71" s="23"/>
      <c r="G71" s="97">
        <f t="shared" si="2"/>
        <v>0</v>
      </c>
    </row>
    <row r="72" spans="2:7" s="25" customFormat="1" x14ac:dyDescent="0.25">
      <c r="B72" s="76" t="s">
        <v>134</v>
      </c>
      <c r="C72" s="76"/>
      <c r="D72" s="76"/>
      <c r="E72" s="76"/>
      <c r="F72" s="76"/>
      <c r="G72" s="98">
        <f>SUM(G73:G74)</f>
        <v>0</v>
      </c>
    </row>
    <row r="73" spans="2:7" s="25" customFormat="1" x14ac:dyDescent="0.25">
      <c r="B73" s="23"/>
      <c r="C73" s="23"/>
      <c r="D73" s="23"/>
      <c r="E73" s="23"/>
      <c r="F73" s="23"/>
      <c r="G73" s="97">
        <f t="shared" si="2"/>
        <v>0</v>
      </c>
    </row>
    <row r="74" spans="2:7" s="25" customFormat="1" x14ac:dyDescent="0.25">
      <c r="B74" s="23"/>
      <c r="C74" s="23"/>
      <c r="D74" s="23"/>
      <c r="E74" s="23"/>
      <c r="F74" s="23"/>
      <c r="G74" s="97">
        <f t="shared" si="2"/>
        <v>0</v>
      </c>
    </row>
    <row r="75" spans="2:7" s="25" customFormat="1" x14ac:dyDescent="0.25">
      <c r="B75" s="76" t="s">
        <v>106</v>
      </c>
      <c r="C75" s="76"/>
      <c r="D75" s="76"/>
      <c r="E75" s="76"/>
      <c r="F75" s="76"/>
      <c r="G75" s="98">
        <f>SUM(G76:G76)</f>
        <v>0</v>
      </c>
    </row>
    <row r="76" spans="2:7" s="25" customFormat="1" x14ac:dyDescent="0.25">
      <c r="B76" s="23"/>
      <c r="C76" s="23"/>
      <c r="D76" s="23"/>
      <c r="E76" s="23"/>
      <c r="F76" s="23"/>
      <c r="G76" s="97">
        <f t="shared" si="2"/>
        <v>0</v>
      </c>
    </row>
    <row r="77" spans="2:7" s="30" customFormat="1" x14ac:dyDescent="0.25">
      <c r="B77" s="101" t="s">
        <v>28</v>
      </c>
      <c r="C77" s="102"/>
      <c r="D77" s="102"/>
      <c r="E77" s="102"/>
      <c r="F77" s="102"/>
      <c r="G77" s="41">
        <f>SUM(G60,G64,G66,G69,G72,G75)</f>
        <v>20000</v>
      </c>
    </row>
    <row r="78" spans="2:7" s="25" customFormat="1" x14ac:dyDescent="0.25">
      <c r="B78" s="85" t="s">
        <v>29</v>
      </c>
      <c r="C78" s="86"/>
      <c r="D78" s="86"/>
      <c r="E78" s="86"/>
      <c r="F78" s="86"/>
      <c r="G78" s="65">
        <v>0</v>
      </c>
    </row>
    <row r="79" spans="2:7" s="30" customFormat="1" x14ac:dyDescent="0.25">
      <c r="B79" s="83" t="s">
        <v>5</v>
      </c>
      <c r="C79" s="84"/>
      <c r="D79" s="84"/>
      <c r="E79" s="84"/>
      <c r="F79" s="84"/>
      <c r="G79" s="64">
        <f>SUM(G77:G78)</f>
        <v>20000</v>
      </c>
    </row>
    <row r="80" spans="2:7" s="30" customFormat="1" x14ac:dyDescent="0.25"/>
    <row r="81" s="30" customFormat="1" x14ac:dyDescent="0.25"/>
    <row r="82" s="30" customFormat="1" x14ac:dyDescent="0.25"/>
  </sheetData>
  <sheetProtection formatCells="0" formatColumns="0" formatRows="0" insertRows="0" deleteRows="0" selectLockedCells="1"/>
  <dataConsolidate/>
  <mergeCells count="18">
    <mergeCell ref="B11:C11"/>
    <mergeCell ref="B20:C20"/>
    <mergeCell ref="B21:C21"/>
    <mergeCell ref="B28:C28"/>
    <mergeCell ref="B30:C30"/>
    <mergeCell ref="B29:C29"/>
    <mergeCell ref="B22:C22"/>
    <mergeCell ref="B23:C23"/>
    <mergeCell ref="B24:C24"/>
    <mergeCell ref="B25:C25"/>
    <mergeCell ref="B26:C26"/>
    <mergeCell ref="B27:C27"/>
    <mergeCell ref="B9:D9"/>
    <mergeCell ref="B4:D4"/>
    <mergeCell ref="B5:D5"/>
    <mergeCell ref="B6:D6"/>
    <mergeCell ref="B7:D7"/>
    <mergeCell ref="B8:D8"/>
  </mergeCells>
  <conditionalFormatting sqref="F12">
    <cfRule type="cellIs" dxfId="46" priority="6" operator="notBetween">
      <formula>0</formula>
      <formula>75</formula>
    </cfRule>
  </conditionalFormatting>
  <conditionalFormatting sqref="D18">
    <cfRule type="cellIs" dxfId="45" priority="1" operator="equal">
      <formula>0</formula>
    </cfRule>
    <cfRule type="cellIs" dxfId="44" priority="4" operator="lessThan">
      <formula>100</formula>
    </cfRule>
    <cfRule type="cellIs" dxfId="43" priority="5" operator="greaterThan">
      <formula>100</formula>
    </cfRule>
  </conditionalFormatting>
  <dataValidations xWindow="592" yWindow="462" count="14">
    <dataValidation type="decimal" operator="equal" allowBlank="1" showInputMessage="1" showErrorMessage="1" promptTitle="Tähelepanu!" prompt="AMIF tulu peab võrduma AMIF kuluga." sqref="C65582 IX65582 ST65582 ACP65582 AML65582 AWH65582 BGD65582 BPZ65582 BZV65582 CJR65582 CTN65582 DDJ65582 DNF65582 DXB65582 EGX65582 EQT65582 FAP65582 FKL65582 FUH65582 GED65582 GNZ65582 GXV65582 HHR65582 HRN65582 IBJ65582 ILF65582 IVB65582 JEX65582 JOT65582 JYP65582 KIL65582 KSH65582 LCD65582 LLZ65582 LVV65582 MFR65582 MPN65582 MZJ65582 NJF65582 NTB65582 OCX65582 OMT65582 OWP65582 PGL65582 PQH65582 QAD65582 QJZ65582 QTV65582 RDR65582 RNN65582 RXJ65582 SHF65582 SRB65582 TAX65582 TKT65582 TUP65582 UEL65582 UOH65582 UYD65582 VHZ65582 VRV65582 WBR65582 WLN65582 WVJ65582 C131118 IX131118 ST131118 ACP131118 AML131118 AWH131118 BGD131118 BPZ131118 BZV131118 CJR131118 CTN131118 DDJ131118 DNF131118 DXB131118 EGX131118 EQT131118 FAP131118 FKL131118 FUH131118 GED131118 GNZ131118 GXV131118 HHR131118 HRN131118 IBJ131118 ILF131118 IVB131118 JEX131118 JOT131118 JYP131118 KIL131118 KSH131118 LCD131118 LLZ131118 LVV131118 MFR131118 MPN131118 MZJ131118 NJF131118 NTB131118 OCX131118 OMT131118 OWP131118 PGL131118 PQH131118 QAD131118 QJZ131118 QTV131118 RDR131118 RNN131118 RXJ131118 SHF131118 SRB131118 TAX131118 TKT131118 TUP131118 UEL131118 UOH131118 UYD131118 VHZ131118 VRV131118 WBR131118 WLN131118 WVJ131118 C196654 IX196654 ST196654 ACP196654 AML196654 AWH196654 BGD196654 BPZ196654 BZV196654 CJR196654 CTN196654 DDJ196654 DNF196654 DXB196654 EGX196654 EQT196654 FAP196654 FKL196654 FUH196654 GED196654 GNZ196654 GXV196654 HHR196654 HRN196654 IBJ196654 ILF196654 IVB196654 JEX196654 JOT196654 JYP196654 KIL196654 KSH196654 LCD196654 LLZ196654 LVV196654 MFR196654 MPN196654 MZJ196654 NJF196654 NTB196654 OCX196654 OMT196654 OWP196654 PGL196654 PQH196654 QAD196654 QJZ196654 QTV196654 RDR196654 RNN196654 RXJ196654 SHF196654 SRB196654 TAX196654 TKT196654 TUP196654 UEL196654 UOH196654 UYD196654 VHZ196654 VRV196654 WBR196654 WLN196654 WVJ196654 C262190 IX262190 ST262190 ACP262190 AML262190 AWH262190 BGD262190 BPZ262190 BZV262190 CJR262190 CTN262190 DDJ262190 DNF262190 DXB262190 EGX262190 EQT262190 FAP262190 FKL262190 FUH262190 GED262190 GNZ262190 GXV262190 HHR262190 HRN262190 IBJ262190 ILF262190 IVB262190 JEX262190 JOT262190 JYP262190 KIL262190 KSH262190 LCD262190 LLZ262190 LVV262190 MFR262190 MPN262190 MZJ262190 NJF262190 NTB262190 OCX262190 OMT262190 OWP262190 PGL262190 PQH262190 QAD262190 QJZ262190 QTV262190 RDR262190 RNN262190 RXJ262190 SHF262190 SRB262190 TAX262190 TKT262190 TUP262190 UEL262190 UOH262190 UYD262190 VHZ262190 VRV262190 WBR262190 WLN262190 WVJ262190 C327726 IX327726 ST327726 ACP327726 AML327726 AWH327726 BGD327726 BPZ327726 BZV327726 CJR327726 CTN327726 DDJ327726 DNF327726 DXB327726 EGX327726 EQT327726 FAP327726 FKL327726 FUH327726 GED327726 GNZ327726 GXV327726 HHR327726 HRN327726 IBJ327726 ILF327726 IVB327726 JEX327726 JOT327726 JYP327726 KIL327726 KSH327726 LCD327726 LLZ327726 LVV327726 MFR327726 MPN327726 MZJ327726 NJF327726 NTB327726 OCX327726 OMT327726 OWP327726 PGL327726 PQH327726 QAD327726 QJZ327726 QTV327726 RDR327726 RNN327726 RXJ327726 SHF327726 SRB327726 TAX327726 TKT327726 TUP327726 UEL327726 UOH327726 UYD327726 VHZ327726 VRV327726 WBR327726 WLN327726 WVJ327726 C393262 IX393262 ST393262 ACP393262 AML393262 AWH393262 BGD393262 BPZ393262 BZV393262 CJR393262 CTN393262 DDJ393262 DNF393262 DXB393262 EGX393262 EQT393262 FAP393262 FKL393262 FUH393262 GED393262 GNZ393262 GXV393262 HHR393262 HRN393262 IBJ393262 ILF393262 IVB393262 JEX393262 JOT393262 JYP393262 KIL393262 KSH393262 LCD393262 LLZ393262 LVV393262 MFR393262 MPN393262 MZJ393262 NJF393262 NTB393262 OCX393262 OMT393262 OWP393262 PGL393262 PQH393262 QAD393262 QJZ393262 QTV393262 RDR393262 RNN393262 RXJ393262 SHF393262 SRB393262 TAX393262 TKT393262 TUP393262 UEL393262 UOH393262 UYD393262 VHZ393262 VRV393262 WBR393262 WLN393262 WVJ393262 C458798 IX458798 ST458798 ACP458798 AML458798 AWH458798 BGD458798 BPZ458798 BZV458798 CJR458798 CTN458798 DDJ458798 DNF458798 DXB458798 EGX458798 EQT458798 FAP458798 FKL458798 FUH458798 GED458798 GNZ458798 GXV458798 HHR458798 HRN458798 IBJ458798 ILF458798 IVB458798 JEX458798 JOT458798 JYP458798 KIL458798 KSH458798 LCD458798 LLZ458798 LVV458798 MFR458798 MPN458798 MZJ458798 NJF458798 NTB458798 OCX458798 OMT458798 OWP458798 PGL458798 PQH458798 QAD458798 QJZ458798 QTV458798 RDR458798 RNN458798 RXJ458798 SHF458798 SRB458798 TAX458798 TKT458798 TUP458798 UEL458798 UOH458798 UYD458798 VHZ458798 VRV458798 WBR458798 WLN458798 WVJ458798 C524334 IX524334 ST524334 ACP524334 AML524334 AWH524334 BGD524334 BPZ524334 BZV524334 CJR524334 CTN524334 DDJ524334 DNF524334 DXB524334 EGX524334 EQT524334 FAP524334 FKL524334 FUH524334 GED524334 GNZ524334 GXV524334 HHR524334 HRN524334 IBJ524334 ILF524334 IVB524334 JEX524334 JOT524334 JYP524334 KIL524334 KSH524334 LCD524334 LLZ524334 LVV524334 MFR524334 MPN524334 MZJ524334 NJF524334 NTB524334 OCX524334 OMT524334 OWP524334 PGL524334 PQH524334 QAD524334 QJZ524334 QTV524334 RDR524334 RNN524334 RXJ524334 SHF524334 SRB524334 TAX524334 TKT524334 TUP524334 UEL524334 UOH524334 UYD524334 VHZ524334 VRV524334 WBR524334 WLN524334 WVJ524334 C589870 IX589870 ST589870 ACP589870 AML589870 AWH589870 BGD589870 BPZ589870 BZV589870 CJR589870 CTN589870 DDJ589870 DNF589870 DXB589870 EGX589870 EQT589870 FAP589870 FKL589870 FUH589870 GED589870 GNZ589870 GXV589870 HHR589870 HRN589870 IBJ589870 ILF589870 IVB589870 JEX589870 JOT589870 JYP589870 KIL589870 KSH589870 LCD589870 LLZ589870 LVV589870 MFR589870 MPN589870 MZJ589870 NJF589870 NTB589870 OCX589870 OMT589870 OWP589870 PGL589870 PQH589870 QAD589870 QJZ589870 QTV589870 RDR589870 RNN589870 RXJ589870 SHF589870 SRB589870 TAX589870 TKT589870 TUP589870 UEL589870 UOH589870 UYD589870 VHZ589870 VRV589870 WBR589870 WLN589870 WVJ589870 C655406 IX655406 ST655406 ACP655406 AML655406 AWH655406 BGD655406 BPZ655406 BZV655406 CJR655406 CTN655406 DDJ655406 DNF655406 DXB655406 EGX655406 EQT655406 FAP655406 FKL655406 FUH655406 GED655406 GNZ655406 GXV655406 HHR655406 HRN655406 IBJ655406 ILF655406 IVB655406 JEX655406 JOT655406 JYP655406 KIL655406 KSH655406 LCD655406 LLZ655406 LVV655406 MFR655406 MPN655406 MZJ655406 NJF655406 NTB655406 OCX655406 OMT655406 OWP655406 PGL655406 PQH655406 QAD655406 QJZ655406 QTV655406 RDR655406 RNN655406 RXJ655406 SHF655406 SRB655406 TAX655406 TKT655406 TUP655406 UEL655406 UOH655406 UYD655406 VHZ655406 VRV655406 WBR655406 WLN655406 WVJ655406 C720942 IX720942 ST720942 ACP720942 AML720942 AWH720942 BGD720942 BPZ720942 BZV720942 CJR720942 CTN720942 DDJ720942 DNF720942 DXB720942 EGX720942 EQT720942 FAP720942 FKL720942 FUH720942 GED720942 GNZ720942 GXV720942 HHR720942 HRN720942 IBJ720942 ILF720942 IVB720942 JEX720942 JOT720942 JYP720942 KIL720942 KSH720942 LCD720942 LLZ720942 LVV720942 MFR720942 MPN720942 MZJ720942 NJF720942 NTB720942 OCX720942 OMT720942 OWP720942 PGL720942 PQH720942 QAD720942 QJZ720942 QTV720942 RDR720942 RNN720942 RXJ720942 SHF720942 SRB720942 TAX720942 TKT720942 TUP720942 UEL720942 UOH720942 UYD720942 VHZ720942 VRV720942 WBR720942 WLN720942 WVJ720942 C786478 IX786478 ST786478 ACP786478 AML786478 AWH786478 BGD786478 BPZ786478 BZV786478 CJR786478 CTN786478 DDJ786478 DNF786478 DXB786478 EGX786478 EQT786478 FAP786478 FKL786478 FUH786478 GED786478 GNZ786478 GXV786478 HHR786478 HRN786478 IBJ786478 ILF786478 IVB786478 JEX786478 JOT786478 JYP786478 KIL786478 KSH786478 LCD786478 LLZ786478 LVV786478 MFR786478 MPN786478 MZJ786478 NJF786478 NTB786478 OCX786478 OMT786478 OWP786478 PGL786478 PQH786478 QAD786478 QJZ786478 QTV786478 RDR786478 RNN786478 RXJ786478 SHF786478 SRB786478 TAX786478 TKT786478 TUP786478 UEL786478 UOH786478 UYD786478 VHZ786478 VRV786478 WBR786478 WLN786478 WVJ786478 C852014 IX852014 ST852014 ACP852014 AML852014 AWH852014 BGD852014 BPZ852014 BZV852014 CJR852014 CTN852014 DDJ852014 DNF852014 DXB852014 EGX852014 EQT852014 FAP852014 FKL852014 FUH852014 GED852014 GNZ852014 GXV852014 HHR852014 HRN852014 IBJ852014 ILF852014 IVB852014 JEX852014 JOT852014 JYP852014 KIL852014 KSH852014 LCD852014 LLZ852014 LVV852014 MFR852014 MPN852014 MZJ852014 NJF852014 NTB852014 OCX852014 OMT852014 OWP852014 PGL852014 PQH852014 QAD852014 QJZ852014 QTV852014 RDR852014 RNN852014 RXJ852014 SHF852014 SRB852014 TAX852014 TKT852014 TUP852014 UEL852014 UOH852014 UYD852014 VHZ852014 VRV852014 WBR852014 WLN852014 WVJ852014 C917550 IX917550 ST917550 ACP917550 AML917550 AWH917550 BGD917550 BPZ917550 BZV917550 CJR917550 CTN917550 DDJ917550 DNF917550 DXB917550 EGX917550 EQT917550 FAP917550 FKL917550 FUH917550 GED917550 GNZ917550 GXV917550 HHR917550 HRN917550 IBJ917550 ILF917550 IVB917550 JEX917550 JOT917550 JYP917550 KIL917550 KSH917550 LCD917550 LLZ917550 LVV917550 MFR917550 MPN917550 MZJ917550 NJF917550 NTB917550 OCX917550 OMT917550 OWP917550 PGL917550 PQH917550 QAD917550 QJZ917550 QTV917550 RDR917550 RNN917550 RXJ917550 SHF917550 SRB917550 TAX917550 TKT917550 TUP917550 UEL917550 UOH917550 UYD917550 VHZ917550 VRV917550 WBR917550 WLN917550 WVJ917550 C983086 IX983086 ST983086 ACP983086 AML983086 AWH983086 BGD983086 BPZ983086 BZV983086 CJR983086 CTN983086 DDJ983086 DNF983086 DXB983086 EGX983086 EQT983086 FAP983086 FKL983086 FUH983086 GED983086 GNZ983086 GXV983086 HHR983086 HRN983086 IBJ983086 ILF983086 IVB983086 JEX983086 JOT983086 JYP983086 KIL983086 KSH983086 LCD983086 LLZ983086 LVV983086 MFR983086 MPN983086 MZJ983086 NJF983086 NTB983086 OCX983086 OMT983086 OWP983086 PGL983086 PQH983086 QAD983086 QJZ983086 QTV983086 RDR983086 RNN983086 RXJ983086 SHF983086 SRB983086 TAX983086 TKT983086 TUP983086 UEL983086 UOH983086 UYD983086 VHZ983086 VRV983086 WBR983086 WLN983086 WVJ983086">
      <formula1>H65569</formula1>
    </dataValidation>
    <dataValidation type="decimal" operator="equal" allowBlank="1" showInputMessage="1" showErrorMessage="1" promptTitle="Tähelepanu!" prompt="Kogusumma peab olema võrdne projekti kogukuludega." sqref="C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C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C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C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C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C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C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C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C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C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C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C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C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C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C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formula1>H65569</formula1>
    </dataValidation>
    <dataValidation type="decimal" operator="lessThan" allowBlank="1" showInputMessage="1" showErrorMessage="1" promptTitle="Tähelepanu!" prompt="SiM toetus on kuni 25% projekti kogukuludest." sqref="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WVO31:WVO56 WLS31:WLS56 WBW31:WBW56 VSA31:VSA56 VIE31:VIE56 UYI31:UYI56 UOM31:UOM56 UEQ31:UEQ56 TUU31:TUU56 TKY31:TKY56 TBC31:TBC56 SRG31:SRG56 SHK31:SHK56 RXO31:RXO56 RNS31:RNS56 RDW31:RDW56 QUA31:QUA56 QKE31:QKE56 QAI31:QAI56 PQM31:PQM56 PGQ31:PGQ56 OWU31:OWU56 OMY31:OMY56 ODC31:ODC56 NTG31:NTG56 NJK31:NJK56 MZO31:MZO56 MPS31:MPS56 MFW31:MFW56 LWA31:LWA56 LME31:LME56 LCI31:LCI56 KSM31:KSM56 KIQ31:KIQ56 JYU31:JYU56 JOY31:JOY56 JFC31:JFC56 IVG31:IVG56 ILK31:ILK56 IBO31:IBO56 HRS31:HRS56 HHW31:HHW56 GYA31:GYA56 GOE31:GOE56 GEI31:GEI56 FUM31:FUM56 FKQ31:FKQ56 FAU31:FAU56 EQY31:EQY56 EHC31:EHC56 DXG31:DXG56 DNK31:DNK56 DDO31:DDO56 CTS31:CTS56 CJW31:CJW56 CAA31:CAA56 BQE31:BQE56 BGI31:BGI56 AWM31:AWM56 AMQ31:AMQ56 ACU31:ACU56 SY31:SY56 JC31:JC56">
      <formula1>JA31*0.25</formula1>
    </dataValidation>
    <dataValidation type="decimal" operator="lessThan" allowBlank="1" showInputMessage="1" showErrorMessage="1" promptTitle="Tähelepanu!" prompt="AMIF toetus on kuni 75% kogukuludest." sqref="JD65569 SZ65569 ACV65569 AMR65569 AWN65569 BGJ65569 BQF65569 CAB65569 CJX65569 CTT65569 DDP65569 DNL65569 DXH65569 EHD65569 EQZ65569 FAV65569 FKR65569 FUN65569 GEJ65569 GOF65569 GYB65569 HHX65569 HRT65569 IBP65569 ILL65569 IVH65569 JFD65569 JOZ65569 JYV65569 KIR65569 KSN65569 LCJ65569 LMF65569 LWB65569 MFX65569 MPT65569 MZP65569 NJL65569 NTH65569 ODD65569 OMZ65569 OWV65569 PGR65569 PQN65569 QAJ65569 QKF65569 QUB65569 RDX65569 RNT65569 RXP65569 SHL65569 SRH65569 TBD65569 TKZ65569 TUV65569 UER65569 UON65569 UYJ65569 VIF65569 VSB65569 WBX65569 WLT65569 WVP65569 JD131105 SZ131105 ACV131105 AMR131105 AWN131105 BGJ131105 BQF131105 CAB131105 CJX131105 CTT131105 DDP131105 DNL131105 DXH131105 EHD131105 EQZ131105 FAV131105 FKR131105 FUN131105 GEJ131105 GOF131105 GYB131105 HHX131105 HRT131105 IBP131105 ILL131105 IVH131105 JFD131105 JOZ131105 JYV131105 KIR131105 KSN131105 LCJ131105 LMF131105 LWB131105 MFX131105 MPT131105 MZP131105 NJL131105 NTH131105 ODD131105 OMZ131105 OWV131105 PGR131105 PQN131105 QAJ131105 QKF131105 QUB131105 RDX131105 RNT131105 RXP131105 SHL131105 SRH131105 TBD131105 TKZ131105 TUV131105 UER131105 UON131105 UYJ131105 VIF131105 VSB131105 WBX131105 WLT131105 WVP131105 JD196641 SZ196641 ACV196641 AMR196641 AWN196641 BGJ196641 BQF196641 CAB196641 CJX196641 CTT196641 DDP196641 DNL196641 DXH196641 EHD196641 EQZ196641 FAV196641 FKR196641 FUN196641 GEJ196641 GOF196641 GYB196641 HHX196641 HRT196641 IBP196641 ILL196641 IVH196641 JFD196641 JOZ196641 JYV196641 KIR196641 KSN196641 LCJ196641 LMF196641 LWB196641 MFX196641 MPT196641 MZP196641 NJL196641 NTH196641 ODD196641 OMZ196641 OWV196641 PGR196641 PQN196641 QAJ196641 QKF196641 QUB196641 RDX196641 RNT196641 RXP196641 SHL196641 SRH196641 TBD196641 TKZ196641 TUV196641 UER196641 UON196641 UYJ196641 VIF196641 VSB196641 WBX196641 WLT196641 WVP196641 JD262177 SZ262177 ACV262177 AMR262177 AWN262177 BGJ262177 BQF262177 CAB262177 CJX262177 CTT262177 DDP262177 DNL262177 DXH262177 EHD262177 EQZ262177 FAV262177 FKR262177 FUN262177 GEJ262177 GOF262177 GYB262177 HHX262177 HRT262177 IBP262177 ILL262177 IVH262177 JFD262177 JOZ262177 JYV262177 KIR262177 KSN262177 LCJ262177 LMF262177 LWB262177 MFX262177 MPT262177 MZP262177 NJL262177 NTH262177 ODD262177 OMZ262177 OWV262177 PGR262177 PQN262177 QAJ262177 QKF262177 QUB262177 RDX262177 RNT262177 RXP262177 SHL262177 SRH262177 TBD262177 TKZ262177 TUV262177 UER262177 UON262177 UYJ262177 VIF262177 VSB262177 WBX262177 WLT262177 WVP262177 JD327713 SZ327713 ACV327713 AMR327713 AWN327713 BGJ327713 BQF327713 CAB327713 CJX327713 CTT327713 DDP327713 DNL327713 DXH327713 EHD327713 EQZ327713 FAV327713 FKR327713 FUN327713 GEJ327713 GOF327713 GYB327713 HHX327713 HRT327713 IBP327713 ILL327713 IVH327713 JFD327713 JOZ327713 JYV327713 KIR327713 KSN327713 LCJ327713 LMF327713 LWB327713 MFX327713 MPT327713 MZP327713 NJL327713 NTH327713 ODD327713 OMZ327713 OWV327713 PGR327713 PQN327713 QAJ327713 QKF327713 QUB327713 RDX327713 RNT327713 RXP327713 SHL327713 SRH327713 TBD327713 TKZ327713 TUV327713 UER327713 UON327713 UYJ327713 VIF327713 VSB327713 WBX327713 WLT327713 WVP327713 JD393249 SZ393249 ACV393249 AMR393249 AWN393249 BGJ393249 BQF393249 CAB393249 CJX393249 CTT393249 DDP393249 DNL393249 DXH393249 EHD393249 EQZ393249 FAV393249 FKR393249 FUN393249 GEJ393249 GOF393249 GYB393249 HHX393249 HRT393249 IBP393249 ILL393249 IVH393249 JFD393249 JOZ393249 JYV393249 KIR393249 KSN393249 LCJ393249 LMF393249 LWB393249 MFX393249 MPT393249 MZP393249 NJL393249 NTH393249 ODD393249 OMZ393249 OWV393249 PGR393249 PQN393249 QAJ393249 QKF393249 QUB393249 RDX393249 RNT393249 RXP393249 SHL393249 SRH393249 TBD393249 TKZ393249 TUV393249 UER393249 UON393249 UYJ393249 VIF393249 VSB393249 WBX393249 WLT393249 WVP393249 JD458785 SZ458785 ACV458785 AMR458785 AWN458785 BGJ458785 BQF458785 CAB458785 CJX458785 CTT458785 DDP458785 DNL458785 DXH458785 EHD458785 EQZ458785 FAV458785 FKR458785 FUN458785 GEJ458785 GOF458785 GYB458785 HHX458785 HRT458785 IBP458785 ILL458785 IVH458785 JFD458785 JOZ458785 JYV458785 KIR458785 KSN458785 LCJ458785 LMF458785 LWB458785 MFX458785 MPT458785 MZP458785 NJL458785 NTH458785 ODD458785 OMZ458785 OWV458785 PGR458785 PQN458785 QAJ458785 QKF458785 QUB458785 RDX458785 RNT458785 RXP458785 SHL458785 SRH458785 TBD458785 TKZ458785 TUV458785 UER458785 UON458785 UYJ458785 VIF458785 VSB458785 WBX458785 WLT458785 WVP458785 JD524321 SZ524321 ACV524321 AMR524321 AWN524321 BGJ524321 BQF524321 CAB524321 CJX524321 CTT524321 DDP524321 DNL524321 DXH524321 EHD524321 EQZ524321 FAV524321 FKR524321 FUN524321 GEJ524321 GOF524321 GYB524321 HHX524321 HRT524321 IBP524321 ILL524321 IVH524321 JFD524321 JOZ524321 JYV524321 KIR524321 KSN524321 LCJ524321 LMF524321 LWB524321 MFX524321 MPT524321 MZP524321 NJL524321 NTH524321 ODD524321 OMZ524321 OWV524321 PGR524321 PQN524321 QAJ524321 QKF524321 QUB524321 RDX524321 RNT524321 RXP524321 SHL524321 SRH524321 TBD524321 TKZ524321 TUV524321 UER524321 UON524321 UYJ524321 VIF524321 VSB524321 WBX524321 WLT524321 WVP524321 JD589857 SZ589857 ACV589857 AMR589857 AWN589857 BGJ589857 BQF589857 CAB589857 CJX589857 CTT589857 DDP589857 DNL589857 DXH589857 EHD589857 EQZ589857 FAV589857 FKR589857 FUN589857 GEJ589857 GOF589857 GYB589857 HHX589857 HRT589857 IBP589857 ILL589857 IVH589857 JFD589857 JOZ589857 JYV589857 KIR589857 KSN589857 LCJ589857 LMF589857 LWB589857 MFX589857 MPT589857 MZP589857 NJL589857 NTH589857 ODD589857 OMZ589857 OWV589857 PGR589857 PQN589857 QAJ589857 QKF589857 QUB589857 RDX589857 RNT589857 RXP589857 SHL589857 SRH589857 TBD589857 TKZ589857 TUV589857 UER589857 UON589857 UYJ589857 VIF589857 VSB589857 WBX589857 WLT589857 WVP589857 JD655393 SZ655393 ACV655393 AMR655393 AWN655393 BGJ655393 BQF655393 CAB655393 CJX655393 CTT655393 DDP655393 DNL655393 DXH655393 EHD655393 EQZ655393 FAV655393 FKR655393 FUN655393 GEJ655393 GOF655393 GYB655393 HHX655393 HRT655393 IBP655393 ILL655393 IVH655393 JFD655393 JOZ655393 JYV655393 KIR655393 KSN655393 LCJ655393 LMF655393 LWB655393 MFX655393 MPT655393 MZP655393 NJL655393 NTH655393 ODD655393 OMZ655393 OWV655393 PGR655393 PQN655393 QAJ655393 QKF655393 QUB655393 RDX655393 RNT655393 RXP655393 SHL655393 SRH655393 TBD655393 TKZ655393 TUV655393 UER655393 UON655393 UYJ655393 VIF655393 VSB655393 WBX655393 WLT655393 WVP655393 JD720929 SZ720929 ACV720929 AMR720929 AWN720929 BGJ720929 BQF720929 CAB720929 CJX720929 CTT720929 DDP720929 DNL720929 DXH720929 EHD720929 EQZ720929 FAV720929 FKR720929 FUN720929 GEJ720929 GOF720929 GYB720929 HHX720929 HRT720929 IBP720929 ILL720929 IVH720929 JFD720929 JOZ720929 JYV720929 KIR720929 KSN720929 LCJ720929 LMF720929 LWB720929 MFX720929 MPT720929 MZP720929 NJL720929 NTH720929 ODD720929 OMZ720929 OWV720929 PGR720929 PQN720929 QAJ720929 QKF720929 QUB720929 RDX720929 RNT720929 RXP720929 SHL720929 SRH720929 TBD720929 TKZ720929 TUV720929 UER720929 UON720929 UYJ720929 VIF720929 VSB720929 WBX720929 WLT720929 WVP720929 JD786465 SZ786465 ACV786465 AMR786465 AWN786465 BGJ786465 BQF786465 CAB786465 CJX786465 CTT786465 DDP786465 DNL786465 DXH786465 EHD786465 EQZ786465 FAV786465 FKR786465 FUN786465 GEJ786465 GOF786465 GYB786465 HHX786465 HRT786465 IBP786465 ILL786465 IVH786465 JFD786465 JOZ786465 JYV786465 KIR786465 KSN786465 LCJ786465 LMF786465 LWB786465 MFX786465 MPT786465 MZP786465 NJL786465 NTH786465 ODD786465 OMZ786465 OWV786465 PGR786465 PQN786465 QAJ786465 QKF786465 QUB786465 RDX786465 RNT786465 RXP786465 SHL786465 SRH786465 TBD786465 TKZ786465 TUV786465 UER786465 UON786465 UYJ786465 VIF786465 VSB786465 WBX786465 WLT786465 WVP786465 JD852001 SZ852001 ACV852001 AMR852001 AWN852001 BGJ852001 BQF852001 CAB852001 CJX852001 CTT852001 DDP852001 DNL852001 DXH852001 EHD852001 EQZ852001 FAV852001 FKR852001 FUN852001 GEJ852001 GOF852001 GYB852001 HHX852001 HRT852001 IBP852001 ILL852001 IVH852001 JFD852001 JOZ852001 JYV852001 KIR852001 KSN852001 LCJ852001 LMF852001 LWB852001 MFX852001 MPT852001 MZP852001 NJL852001 NTH852001 ODD852001 OMZ852001 OWV852001 PGR852001 PQN852001 QAJ852001 QKF852001 QUB852001 RDX852001 RNT852001 RXP852001 SHL852001 SRH852001 TBD852001 TKZ852001 TUV852001 UER852001 UON852001 UYJ852001 VIF852001 VSB852001 WBX852001 WLT852001 WVP852001 JD917537 SZ917537 ACV917537 AMR917537 AWN917537 BGJ917537 BQF917537 CAB917537 CJX917537 CTT917537 DDP917537 DNL917537 DXH917537 EHD917537 EQZ917537 FAV917537 FKR917537 FUN917537 GEJ917537 GOF917537 GYB917537 HHX917537 HRT917537 IBP917537 ILL917537 IVH917537 JFD917537 JOZ917537 JYV917537 KIR917537 KSN917537 LCJ917537 LMF917537 LWB917537 MFX917537 MPT917537 MZP917537 NJL917537 NTH917537 ODD917537 OMZ917537 OWV917537 PGR917537 PQN917537 QAJ917537 QKF917537 QUB917537 RDX917537 RNT917537 RXP917537 SHL917537 SRH917537 TBD917537 TKZ917537 TUV917537 UER917537 UON917537 UYJ917537 VIF917537 VSB917537 WBX917537 WLT917537 WVP917537 JD983073 SZ983073 ACV983073 AMR983073 AWN983073 BGJ983073 BQF983073 CAB983073 CJX983073 CTT983073 DDP983073 DNL983073 DXH983073 EHD983073 EQZ983073 FAV983073 FKR983073 FUN983073 GEJ983073 GOF983073 GYB983073 HHX983073 HRT983073 IBP983073 ILL983073 IVH983073 JFD983073 JOZ983073 JYV983073 KIR983073 KSN983073 LCJ983073 LMF983073 LWB983073 MFX983073 MPT983073 MZP983073 NJL983073 NTH983073 ODD983073 OMZ983073 OWV983073 PGR983073 PQN983073 QAJ983073 QKF983073 QUB983073 RDX983073 RNT983073 RXP983073 SHL983073 SRH983073 TBD983073 TKZ983073 TUV983073 UER983073 UON983073 UYJ983073 VIF983073 VSB983073 WBX983073 WLT983073 WVP983073 WVN31:WVN56 WLR31:WLR56 WBV31:WBV56 VRZ31:VRZ56 VID31:VID56 UYH31:UYH56 UOL31:UOL56 UEP31:UEP56 TUT31:TUT56 TKX31:TKX56 TBB31:TBB56 SRF31:SRF56 SHJ31:SHJ56 RXN31:RXN56 RNR31:RNR56 RDV31:RDV56 QTZ31:QTZ56 QKD31:QKD56 QAH31:QAH56 PQL31:PQL56 PGP31:PGP56 OWT31:OWT56 OMX31:OMX56 ODB31:ODB56 NTF31:NTF56 NJJ31:NJJ56 MZN31:MZN56 MPR31:MPR56 MFV31:MFV56 LVZ31:LVZ56 LMD31:LMD56 LCH31:LCH56 KSL31:KSL56 KIP31:KIP56 JYT31:JYT56 JOX31:JOX56 JFB31:JFB56 IVF31:IVF56 ILJ31:ILJ56 IBN31:IBN56 HRR31:HRR56 HHV31:HHV56 GXZ31:GXZ56 GOD31:GOD56 GEH31:GEH56 FUL31:FUL56 FKP31:FKP56 FAT31:FAT56 EQX31:EQX56 EHB31:EHB56 DXF31:DXF56 DNJ31:DNJ56 DDN31:DDN56 CTR31:CTR56 CJV31:CJV56 BZZ31:BZZ56 BQD31:BQD56 BGH31:BGH56 AWL31:AWL56 AMP31:AMP56 ACT31:ACT56 SX31:SX56 JB31:JB56">
      <formula1>JA31*0.75</formula1>
    </dataValidation>
    <dataValidation type="decimal" operator="lessThan" allowBlank="1" showInputMessage="1" showErrorMessage="1" promptTitle="Tähelepanu!" prompt="Kaudsed kulud moodustavad otsestest kuludest kuni 7%." sqref="JC65568:JE65568 SY65568:TA65568 ACU65568:ACW65568 AMQ65568:AMS65568 AWM65568:AWO65568 BGI65568:BGK65568 BQE65568:BQG65568 CAA65568:CAC65568 CJW65568:CJY65568 CTS65568:CTU65568 DDO65568:DDQ65568 DNK65568:DNM65568 DXG65568:DXI65568 EHC65568:EHE65568 EQY65568:ERA65568 FAU65568:FAW65568 FKQ65568:FKS65568 FUM65568:FUO65568 GEI65568:GEK65568 GOE65568:GOG65568 GYA65568:GYC65568 HHW65568:HHY65568 HRS65568:HRU65568 IBO65568:IBQ65568 ILK65568:ILM65568 IVG65568:IVI65568 JFC65568:JFE65568 JOY65568:JPA65568 JYU65568:JYW65568 KIQ65568:KIS65568 KSM65568:KSO65568 LCI65568:LCK65568 LME65568:LMG65568 LWA65568:LWC65568 MFW65568:MFY65568 MPS65568:MPU65568 MZO65568:MZQ65568 NJK65568:NJM65568 NTG65568:NTI65568 ODC65568:ODE65568 OMY65568:ONA65568 OWU65568:OWW65568 PGQ65568:PGS65568 PQM65568:PQO65568 QAI65568:QAK65568 QKE65568:QKG65568 QUA65568:QUC65568 RDW65568:RDY65568 RNS65568:RNU65568 RXO65568:RXQ65568 SHK65568:SHM65568 SRG65568:SRI65568 TBC65568:TBE65568 TKY65568:TLA65568 TUU65568:TUW65568 UEQ65568:UES65568 UOM65568:UOO65568 UYI65568:UYK65568 VIE65568:VIG65568 VSA65568:VSC65568 WBW65568:WBY65568 WLS65568:WLU65568 WVO65568:WVQ65568 JC131104:JE131104 SY131104:TA131104 ACU131104:ACW131104 AMQ131104:AMS131104 AWM131104:AWO131104 BGI131104:BGK131104 BQE131104:BQG131104 CAA131104:CAC131104 CJW131104:CJY131104 CTS131104:CTU131104 DDO131104:DDQ131104 DNK131104:DNM131104 DXG131104:DXI131104 EHC131104:EHE131104 EQY131104:ERA131104 FAU131104:FAW131104 FKQ131104:FKS131104 FUM131104:FUO131104 GEI131104:GEK131104 GOE131104:GOG131104 GYA131104:GYC131104 HHW131104:HHY131104 HRS131104:HRU131104 IBO131104:IBQ131104 ILK131104:ILM131104 IVG131104:IVI131104 JFC131104:JFE131104 JOY131104:JPA131104 JYU131104:JYW131104 KIQ131104:KIS131104 KSM131104:KSO131104 LCI131104:LCK131104 LME131104:LMG131104 LWA131104:LWC131104 MFW131104:MFY131104 MPS131104:MPU131104 MZO131104:MZQ131104 NJK131104:NJM131104 NTG131104:NTI131104 ODC131104:ODE131104 OMY131104:ONA131104 OWU131104:OWW131104 PGQ131104:PGS131104 PQM131104:PQO131104 QAI131104:QAK131104 QKE131104:QKG131104 QUA131104:QUC131104 RDW131104:RDY131104 RNS131104:RNU131104 RXO131104:RXQ131104 SHK131104:SHM131104 SRG131104:SRI131104 TBC131104:TBE131104 TKY131104:TLA131104 TUU131104:TUW131104 UEQ131104:UES131104 UOM131104:UOO131104 UYI131104:UYK131104 VIE131104:VIG131104 VSA131104:VSC131104 WBW131104:WBY131104 WLS131104:WLU131104 WVO131104:WVQ131104 JC196640:JE196640 SY196640:TA196640 ACU196640:ACW196640 AMQ196640:AMS196640 AWM196640:AWO196640 BGI196640:BGK196640 BQE196640:BQG196640 CAA196640:CAC196640 CJW196640:CJY196640 CTS196640:CTU196640 DDO196640:DDQ196640 DNK196640:DNM196640 DXG196640:DXI196640 EHC196640:EHE196640 EQY196640:ERA196640 FAU196640:FAW196640 FKQ196640:FKS196640 FUM196640:FUO196640 GEI196640:GEK196640 GOE196640:GOG196640 GYA196640:GYC196640 HHW196640:HHY196640 HRS196640:HRU196640 IBO196640:IBQ196640 ILK196640:ILM196640 IVG196640:IVI196640 JFC196640:JFE196640 JOY196640:JPA196640 JYU196640:JYW196640 KIQ196640:KIS196640 KSM196640:KSO196640 LCI196640:LCK196640 LME196640:LMG196640 LWA196640:LWC196640 MFW196640:MFY196640 MPS196640:MPU196640 MZO196640:MZQ196640 NJK196640:NJM196640 NTG196640:NTI196640 ODC196640:ODE196640 OMY196640:ONA196640 OWU196640:OWW196640 PGQ196640:PGS196640 PQM196640:PQO196640 QAI196640:QAK196640 QKE196640:QKG196640 QUA196640:QUC196640 RDW196640:RDY196640 RNS196640:RNU196640 RXO196640:RXQ196640 SHK196640:SHM196640 SRG196640:SRI196640 TBC196640:TBE196640 TKY196640:TLA196640 TUU196640:TUW196640 UEQ196640:UES196640 UOM196640:UOO196640 UYI196640:UYK196640 VIE196640:VIG196640 VSA196640:VSC196640 WBW196640:WBY196640 WLS196640:WLU196640 WVO196640:WVQ196640 JC262176:JE262176 SY262176:TA262176 ACU262176:ACW262176 AMQ262176:AMS262176 AWM262176:AWO262176 BGI262176:BGK262176 BQE262176:BQG262176 CAA262176:CAC262176 CJW262176:CJY262176 CTS262176:CTU262176 DDO262176:DDQ262176 DNK262176:DNM262176 DXG262176:DXI262176 EHC262176:EHE262176 EQY262176:ERA262176 FAU262176:FAW262176 FKQ262176:FKS262176 FUM262176:FUO262176 GEI262176:GEK262176 GOE262176:GOG262176 GYA262176:GYC262176 HHW262176:HHY262176 HRS262176:HRU262176 IBO262176:IBQ262176 ILK262176:ILM262176 IVG262176:IVI262176 JFC262176:JFE262176 JOY262176:JPA262176 JYU262176:JYW262176 KIQ262176:KIS262176 KSM262176:KSO262176 LCI262176:LCK262176 LME262176:LMG262176 LWA262176:LWC262176 MFW262176:MFY262176 MPS262176:MPU262176 MZO262176:MZQ262176 NJK262176:NJM262176 NTG262176:NTI262176 ODC262176:ODE262176 OMY262176:ONA262176 OWU262176:OWW262176 PGQ262176:PGS262176 PQM262176:PQO262176 QAI262176:QAK262176 QKE262176:QKG262176 QUA262176:QUC262176 RDW262176:RDY262176 RNS262176:RNU262176 RXO262176:RXQ262176 SHK262176:SHM262176 SRG262176:SRI262176 TBC262176:TBE262176 TKY262176:TLA262176 TUU262176:TUW262176 UEQ262176:UES262176 UOM262176:UOO262176 UYI262176:UYK262176 VIE262176:VIG262176 VSA262176:VSC262176 WBW262176:WBY262176 WLS262176:WLU262176 WVO262176:WVQ262176 JC327712:JE327712 SY327712:TA327712 ACU327712:ACW327712 AMQ327712:AMS327712 AWM327712:AWO327712 BGI327712:BGK327712 BQE327712:BQG327712 CAA327712:CAC327712 CJW327712:CJY327712 CTS327712:CTU327712 DDO327712:DDQ327712 DNK327712:DNM327712 DXG327712:DXI327712 EHC327712:EHE327712 EQY327712:ERA327712 FAU327712:FAW327712 FKQ327712:FKS327712 FUM327712:FUO327712 GEI327712:GEK327712 GOE327712:GOG327712 GYA327712:GYC327712 HHW327712:HHY327712 HRS327712:HRU327712 IBO327712:IBQ327712 ILK327712:ILM327712 IVG327712:IVI327712 JFC327712:JFE327712 JOY327712:JPA327712 JYU327712:JYW327712 KIQ327712:KIS327712 KSM327712:KSO327712 LCI327712:LCK327712 LME327712:LMG327712 LWA327712:LWC327712 MFW327712:MFY327712 MPS327712:MPU327712 MZO327712:MZQ327712 NJK327712:NJM327712 NTG327712:NTI327712 ODC327712:ODE327712 OMY327712:ONA327712 OWU327712:OWW327712 PGQ327712:PGS327712 PQM327712:PQO327712 QAI327712:QAK327712 QKE327712:QKG327712 QUA327712:QUC327712 RDW327712:RDY327712 RNS327712:RNU327712 RXO327712:RXQ327712 SHK327712:SHM327712 SRG327712:SRI327712 TBC327712:TBE327712 TKY327712:TLA327712 TUU327712:TUW327712 UEQ327712:UES327712 UOM327712:UOO327712 UYI327712:UYK327712 VIE327712:VIG327712 VSA327712:VSC327712 WBW327712:WBY327712 WLS327712:WLU327712 WVO327712:WVQ327712 JC393248:JE393248 SY393248:TA393248 ACU393248:ACW393248 AMQ393248:AMS393248 AWM393248:AWO393248 BGI393248:BGK393248 BQE393248:BQG393248 CAA393248:CAC393248 CJW393248:CJY393248 CTS393248:CTU393248 DDO393248:DDQ393248 DNK393248:DNM393248 DXG393248:DXI393248 EHC393248:EHE393248 EQY393248:ERA393248 FAU393248:FAW393248 FKQ393248:FKS393248 FUM393248:FUO393248 GEI393248:GEK393248 GOE393248:GOG393248 GYA393248:GYC393248 HHW393248:HHY393248 HRS393248:HRU393248 IBO393248:IBQ393248 ILK393248:ILM393248 IVG393248:IVI393248 JFC393248:JFE393248 JOY393248:JPA393248 JYU393248:JYW393248 KIQ393248:KIS393248 KSM393248:KSO393248 LCI393248:LCK393248 LME393248:LMG393248 LWA393248:LWC393248 MFW393248:MFY393248 MPS393248:MPU393248 MZO393248:MZQ393248 NJK393248:NJM393248 NTG393248:NTI393248 ODC393248:ODE393248 OMY393248:ONA393248 OWU393248:OWW393248 PGQ393248:PGS393248 PQM393248:PQO393248 QAI393248:QAK393248 QKE393248:QKG393248 QUA393248:QUC393248 RDW393248:RDY393248 RNS393248:RNU393248 RXO393248:RXQ393248 SHK393248:SHM393248 SRG393248:SRI393248 TBC393248:TBE393248 TKY393248:TLA393248 TUU393248:TUW393248 UEQ393248:UES393248 UOM393248:UOO393248 UYI393248:UYK393248 VIE393248:VIG393248 VSA393248:VSC393248 WBW393248:WBY393248 WLS393248:WLU393248 WVO393248:WVQ393248 JC458784:JE458784 SY458784:TA458784 ACU458784:ACW458784 AMQ458784:AMS458784 AWM458784:AWO458784 BGI458784:BGK458784 BQE458784:BQG458784 CAA458784:CAC458784 CJW458784:CJY458784 CTS458784:CTU458784 DDO458784:DDQ458784 DNK458784:DNM458784 DXG458784:DXI458784 EHC458784:EHE458784 EQY458784:ERA458784 FAU458784:FAW458784 FKQ458784:FKS458784 FUM458784:FUO458784 GEI458784:GEK458784 GOE458784:GOG458784 GYA458784:GYC458784 HHW458784:HHY458784 HRS458784:HRU458784 IBO458784:IBQ458784 ILK458784:ILM458784 IVG458784:IVI458784 JFC458784:JFE458784 JOY458784:JPA458784 JYU458784:JYW458784 KIQ458784:KIS458784 KSM458784:KSO458784 LCI458784:LCK458784 LME458784:LMG458784 LWA458784:LWC458784 MFW458784:MFY458784 MPS458784:MPU458784 MZO458784:MZQ458784 NJK458784:NJM458784 NTG458784:NTI458784 ODC458784:ODE458784 OMY458784:ONA458784 OWU458784:OWW458784 PGQ458784:PGS458784 PQM458784:PQO458784 QAI458784:QAK458784 QKE458784:QKG458784 QUA458784:QUC458784 RDW458784:RDY458784 RNS458784:RNU458784 RXO458784:RXQ458784 SHK458784:SHM458784 SRG458784:SRI458784 TBC458784:TBE458784 TKY458784:TLA458784 TUU458784:TUW458784 UEQ458784:UES458784 UOM458784:UOO458784 UYI458784:UYK458784 VIE458784:VIG458784 VSA458784:VSC458784 WBW458784:WBY458784 WLS458784:WLU458784 WVO458784:WVQ458784 JC524320:JE524320 SY524320:TA524320 ACU524320:ACW524320 AMQ524320:AMS524320 AWM524320:AWO524320 BGI524320:BGK524320 BQE524320:BQG524320 CAA524320:CAC524320 CJW524320:CJY524320 CTS524320:CTU524320 DDO524320:DDQ524320 DNK524320:DNM524320 DXG524320:DXI524320 EHC524320:EHE524320 EQY524320:ERA524320 FAU524320:FAW524320 FKQ524320:FKS524320 FUM524320:FUO524320 GEI524320:GEK524320 GOE524320:GOG524320 GYA524320:GYC524320 HHW524320:HHY524320 HRS524320:HRU524320 IBO524320:IBQ524320 ILK524320:ILM524320 IVG524320:IVI524320 JFC524320:JFE524320 JOY524320:JPA524320 JYU524320:JYW524320 KIQ524320:KIS524320 KSM524320:KSO524320 LCI524320:LCK524320 LME524320:LMG524320 LWA524320:LWC524320 MFW524320:MFY524320 MPS524320:MPU524320 MZO524320:MZQ524320 NJK524320:NJM524320 NTG524320:NTI524320 ODC524320:ODE524320 OMY524320:ONA524320 OWU524320:OWW524320 PGQ524320:PGS524320 PQM524320:PQO524320 QAI524320:QAK524320 QKE524320:QKG524320 QUA524320:QUC524320 RDW524320:RDY524320 RNS524320:RNU524320 RXO524320:RXQ524320 SHK524320:SHM524320 SRG524320:SRI524320 TBC524320:TBE524320 TKY524320:TLA524320 TUU524320:TUW524320 UEQ524320:UES524320 UOM524320:UOO524320 UYI524320:UYK524320 VIE524320:VIG524320 VSA524320:VSC524320 WBW524320:WBY524320 WLS524320:WLU524320 WVO524320:WVQ524320 JC589856:JE589856 SY589856:TA589856 ACU589856:ACW589856 AMQ589856:AMS589856 AWM589856:AWO589856 BGI589856:BGK589856 BQE589856:BQG589856 CAA589856:CAC589856 CJW589856:CJY589856 CTS589856:CTU589856 DDO589856:DDQ589856 DNK589856:DNM589856 DXG589856:DXI589856 EHC589856:EHE589856 EQY589856:ERA589856 FAU589856:FAW589856 FKQ589856:FKS589856 FUM589856:FUO589856 GEI589856:GEK589856 GOE589856:GOG589856 GYA589856:GYC589856 HHW589856:HHY589856 HRS589856:HRU589856 IBO589856:IBQ589856 ILK589856:ILM589856 IVG589856:IVI589856 JFC589856:JFE589856 JOY589856:JPA589856 JYU589856:JYW589856 KIQ589856:KIS589856 KSM589856:KSO589856 LCI589856:LCK589856 LME589856:LMG589856 LWA589856:LWC589856 MFW589856:MFY589856 MPS589856:MPU589856 MZO589856:MZQ589856 NJK589856:NJM589856 NTG589856:NTI589856 ODC589856:ODE589856 OMY589856:ONA589856 OWU589856:OWW589856 PGQ589856:PGS589856 PQM589856:PQO589856 QAI589856:QAK589856 QKE589856:QKG589856 QUA589856:QUC589856 RDW589856:RDY589856 RNS589856:RNU589856 RXO589856:RXQ589856 SHK589856:SHM589856 SRG589856:SRI589856 TBC589856:TBE589856 TKY589856:TLA589856 TUU589856:TUW589856 UEQ589856:UES589856 UOM589856:UOO589856 UYI589856:UYK589856 VIE589856:VIG589856 VSA589856:VSC589856 WBW589856:WBY589856 WLS589856:WLU589856 WVO589856:WVQ589856 JC655392:JE655392 SY655392:TA655392 ACU655392:ACW655392 AMQ655392:AMS655392 AWM655392:AWO655392 BGI655392:BGK655392 BQE655392:BQG655392 CAA655392:CAC655392 CJW655392:CJY655392 CTS655392:CTU655392 DDO655392:DDQ655392 DNK655392:DNM655392 DXG655392:DXI655392 EHC655392:EHE655392 EQY655392:ERA655392 FAU655392:FAW655392 FKQ655392:FKS655392 FUM655392:FUO655392 GEI655392:GEK655392 GOE655392:GOG655392 GYA655392:GYC655392 HHW655392:HHY655392 HRS655392:HRU655392 IBO655392:IBQ655392 ILK655392:ILM655392 IVG655392:IVI655392 JFC655392:JFE655392 JOY655392:JPA655392 JYU655392:JYW655392 KIQ655392:KIS655392 KSM655392:KSO655392 LCI655392:LCK655392 LME655392:LMG655392 LWA655392:LWC655392 MFW655392:MFY655392 MPS655392:MPU655392 MZO655392:MZQ655392 NJK655392:NJM655392 NTG655392:NTI655392 ODC655392:ODE655392 OMY655392:ONA655392 OWU655392:OWW655392 PGQ655392:PGS655392 PQM655392:PQO655392 QAI655392:QAK655392 QKE655392:QKG655392 QUA655392:QUC655392 RDW655392:RDY655392 RNS655392:RNU655392 RXO655392:RXQ655392 SHK655392:SHM655392 SRG655392:SRI655392 TBC655392:TBE655392 TKY655392:TLA655392 TUU655392:TUW655392 UEQ655392:UES655392 UOM655392:UOO655392 UYI655392:UYK655392 VIE655392:VIG655392 VSA655392:VSC655392 WBW655392:WBY655392 WLS655392:WLU655392 WVO655392:WVQ655392 JC720928:JE720928 SY720928:TA720928 ACU720928:ACW720928 AMQ720928:AMS720928 AWM720928:AWO720928 BGI720928:BGK720928 BQE720928:BQG720928 CAA720928:CAC720928 CJW720928:CJY720928 CTS720928:CTU720928 DDO720928:DDQ720928 DNK720928:DNM720928 DXG720928:DXI720928 EHC720928:EHE720928 EQY720928:ERA720928 FAU720928:FAW720928 FKQ720928:FKS720928 FUM720928:FUO720928 GEI720928:GEK720928 GOE720928:GOG720928 GYA720928:GYC720928 HHW720928:HHY720928 HRS720928:HRU720928 IBO720928:IBQ720928 ILK720928:ILM720928 IVG720928:IVI720928 JFC720928:JFE720928 JOY720928:JPA720928 JYU720928:JYW720928 KIQ720928:KIS720928 KSM720928:KSO720928 LCI720928:LCK720928 LME720928:LMG720928 LWA720928:LWC720928 MFW720928:MFY720928 MPS720928:MPU720928 MZO720928:MZQ720928 NJK720928:NJM720928 NTG720928:NTI720928 ODC720928:ODE720928 OMY720928:ONA720928 OWU720928:OWW720928 PGQ720928:PGS720928 PQM720928:PQO720928 QAI720928:QAK720928 QKE720928:QKG720928 QUA720928:QUC720928 RDW720928:RDY720928 RNS720928:RNU720928 RXO720928:RXQ720928 SHK720928:SHM720928 SRG720928:SRI720928 TBC720928:TBE720928 TKY720928:TLA720928 TUU720928:TUW720928 UEQ720928:UES720928 UOM720928:UOO720928 UYI720928:UYK720928 VIE720928:VIG720928 VSA720928:VSC720928 WBW720928:WBY720928 WLS720928:WLU720928 WVO720928:WVQ720928 JC786464:JE786464 SY786464:TA786464 ACU786464:ACW786464 AMQ786464:AMS786464 AWM786464:AWO786464 BGI786464:BGK786464 BQE786464:BQG786464 CAA786464:CAC786464 CJW786464:CJY786464 CTS786464:CTU786464 DDO786464:DDQ786464 DNK786464:DNM786464 DXG786464:DXI786464 EHC786464:EHE786464 EQY786464:ERA786464 FAU786464:FAW786464 FKQ786464:FKS786464 FUM786464:FUO786464 GEI786464:GEK786464 GOE786464:GOG786464 GYA786464:GYC786464 HHW786464:HHY786464 HRS786464:HRU786464 IBO786464:IBQ786464 ILK786464:ILM786464 IVG786464:IVI786464 JFC786464:JFE786464 JOY786464:JPA786464 JYU786464:JYW786464 KIQ786464:KIS786464 KSM786464:KSO786464 LCI786464:LCK786464 LME786464:LMG786464 LWA786464:LWC786464 MFW786464:MFY786464 MPS786464:MPU786464 MZO786464:MZQ786464 NJK786464:NJM786464 NTG786464:NTI786464 ODC786464:ODE786464 OMY786464:ONA786464 OWU786464:OWW786464 PGQ786464:PGS786464 PQM786464:PQO786464 QAI786464:QAK786464 QKE786464:QKG786464 QUA786464:QUC786464 RDW786464:RDY786464 RNS786464:RNU786464 RXO786464:RXQ786464 SHK786464:SHM786464 SRG786464:SRI786464 TBC786464:TBE786464 TKY786464:TLA786464 TUU786464:TUW786464 UEQ786464:UES786464 UOM786464:UOO786464 UYI786464:UYK786464 VIE786464:VIG786464 VSA786464:VSC786464 WBW786464:WBY786464 WLS786464:WLU786464 WVO786464:WVQ786464 JC852000:JE852000 SY852000:TA852000 ACU852000:ACW852000 AMQ852000:AMS852000 AWM852000:AWO852000 BGI852000:BGK852000 BQE852000:BQG852000 CAA852000:CAC852000 CJW852000:CJY852000 CTS852000:CTU852000 DDO852000:DDQ852000 DNK852000:DNM852000 DXG852000:DXI852000 EHC852000:EHE852000 EQY852000:ERA852000 FAU852000:FAW852000 FKQ852000:FKS852000 FUM852000:FUO852000 GEI852000:GEK852000 GOE852000:GOG852000 GYA852000:GYC852000 HHW852000:HHY852000 HRS852000:HRU852000 IBO852000:IBQ852000 ILK852000:ILM852000 IVG852000:IVI852000 JFC852000:JFE852000 JOY852000:JPA852000 JYU852000:JYW852000 KIQ852000:KIS852000 KSM852000:KSO852000 LCI852000:LCK852000 LME852000:LMG852000 LWA852000:LWC852000 MFW852000:MFY852000 MPS852000:MPU852000 MZO852000:MZQ852000 NJK852000:NJM852000 NTG852000:NTI852000 ODC852000:ODE852000 OMY852000:ONA852000 OWU852000:OWW852000 PGQ852000:PGS852000 PQM852000:PQO852000 QAI852000:QAK852000 QKE852000:QKG852000 QUA852000:QUC852000 RDW852000:RDY852000 RNS852000:RNU852000 RXO852000:RXQ852000 SHK852000:SHM852000 SRG852000:SRI852000 TBC852000:TBE852000 TKY852000:TLA852000 TUU852000:TUW852000 UEQ852000:UES852000 UOM852000:UOO852000 UYI852000:UYK852000 VIE852000:VIG852000 VSA852000:VSC852000 WBW852000:WBY852000 WLS852000:WLU852000 WVO852000:WVQ852000 JC917536:JE917536 SY917536:TA917536 ACU917536:ACW917536 AMQ917536:AMS917536 AWM917536:AWO917536 BGI917536:BGK917536 BQE917536:BQG917536 CAA917536:CAC917536 CJW917536:CJY917536 CTS917536:CTU917536 DDO917536:DDQ917536 DNK917536:DNM917536 DXG917536:DXI917536 EHC917536:EHE917536 EQY917536:ERA917536 FAU917536:FAW917536 FKQ917536:FKS917536 FUM917536:FUO917536 GEI917536:GEK917536 GOE917536:GOG917536 GYA917536:GYC917536 HHW917536:HHY917536 HRS917536:HRU917536 IBO917536:IBQ917536 ILK917536:ILM917536 IVG917536:IVI917536 JFC917536:JFE917536 JOY917536:JPA917536 JYU917536:JYW917536 KIQ917536:KIS917536 KSM917536:KSO917536 LCI917536:LCK917536 LME917536:LMG917536 LWA917536:LWC917536 MFW917536:MFY917536 MPS917536:MPU917536 MZO917536:MZQ917536 NJK917536:NJM917536 NTG917536:NTI917536 ODC917536:ODE917536 OMY917536:ONA917536 OWU917536:OWW917536 PGQ917536:PGS917536 PQM917536:PQO917536 QAI917536:QAK917536 QKE917536:QKG917536 QUA917536:QUC917536 RDW917536:RDY917536 RNS917536:RNU917536 RXO917536:RXQ917536 SHK917536:SHM917536 SRG917536:SRI917536 TBC917536:TBE917536 TKY917536:TLA917536 TUU917536:TUW917536 UEQ917536:UES917536 UOM917536:UOO917536 UYI917536:UYK917536 VIE917536:VIG917536 VSA917536:VSC917536 WBW917536:WBY917536 WLS917536:WLU917536 WVO917536:WVQ917536 JC983072:JE983072 SY983072:TA983072 ACU983072:ACW983072 AMQ983072:AMS983072 AWM983072:AWO983072 BGI983072:BGK983072 BQE983072:BQG983072 CAA983072:CAC983072 CJW983072:CJY983072 CTS983072:CTU983072 DDO983072:DDQ983072 DNK983072:DNM983072 DXG983072:DXI983072 EHC983072:EHE983072 EQY983072:ERA983072 FAU983072:FAW983072 FKQ983072:FKS983072 FUM983072:FUO983072 GEI983072:GEK983072 GOE983072:GOG983072 GYA983072:GYC983072 HHW983072:HHY983072 HRS983072:HRU983072 IBO983072:IBQ983072 ILK983072:ILM983072 IVG983072:IVI983072 JFC983072:JFE983072 JOY983072:JPA983072 JYU983072:JYW983072 KIQ983072:KIS983072 KSM983072:KSO983072 LCI983072:LCK983072 LME983072:LMG983072 LWA983072:LWC983072 MFW983072:MFY983072 MPS983072:MPU983072 MZO983072:MZQ983072 NJK983072:NJM983072 NTG983072:NTI983072 ODC983072:ODE983072 OMY983072:ONA983072 OWU983072:OWW983072 PGQ983072:PGS983072 PQM983072:PQO983072 QAI983072:QAK983072 QKE983072:QKG983072 QUA983072:QUC983072 RDW983072:RDY983072 RNS983072:RNU983072 RXO983072:RXQ983072 SHK983072:SHM983072 SRG983072:SRI983072 TBC983072:TBE983072 TKY983072:TLA983072 TUU983072:TUW983072 UEQ983072:UES983072 UOM983072:UOO983072 UYI983072:UYK983072 VIE983072:VIG983072 VSA983072:VSC983072 WBW983072:WBY983072 WLS983072:WLU983072 WVO983072:WVQ983072 H65568:I65568 H983072:I983072 H917536:I917536 H852000:I852000 H786464:I786464 H720928:I720928 H655392:I655392 H589856:I589856 H524320:I524320 H458784:I458784 H393248:I393248 H327712:I327712 H262176:I262176 H196640:I196640 H131104:I131104">
      <formula1>(0.07*H65566)/1</formula1>
    </dataValidation>
    <dataValidation type="decimal" operator="lessThan" allowBlank="1" showInputMessage="1" showErrorMessage="1" promptTitle="Tähelepanu!" prompt="SiM toetus on kuni 25% projekti kogukuludest." sqref="I131105 I65569 I983073 I917537 I852001 I786465 I720929 I655393 I589857 I524321 I458785 I393249 I327713 I262177 I196641">
      <formula1>H65569*0.25</formula1>
    </dataValidation>
    <dataValidation type="decimal" operator="equal" allowBlank="1" showInputMessage="1" showErrorMessage="1" promptTitle="Tähelepanu!" prompt="Kogusumma peab olema võrdne projekti kogukuludega." sqref="C55:C56">
      <formula1>H86</formula1>
    </dataValidation>
    <dataValidation operator="equal" allowBlank="1" showErrorMessage="1" promptTitle="Tähelepanu!" prompt="AMIF tulu peab võrduma AMIF kuluga." sqref="B12"/>
    <dataValidation type="list" allowBlank="1" showInputMessage="1" showErrorMessage="1" errorTitle="Tähelepanu!" error="Vali ühik nimekirjast" promptTitle="Tähelepanu!" prompt="Vali ühik nimekirjast" sqref="D61:D63">
      <formula1>Ühik</formula1>
    </dataValidation>
    <dataValidation type="decimal" operator="lessThanOrEqual" allowBlank="1" showInputMessage="1" showErrorMessage="1" errorTitle="Tähelepanu!" error="Sisestatud summa ületab 2,5% otsestest kuludest." promptTitle="Tähelepanu!" prompt="Kaudsed kulud moodustavad otsestest kuludest kuni 2,5%." sqref="G78">
      <formula1>ROUND(G77*2.5%,2)</formula1>
    </dataValidation>
    <dataValidation type="decimal" allowBlank="1" showInputMessage="1" showErrorMessage="1" errorTitle="Tähelepanu!" error="AMIF toetuse osakaal ei saa olla suurem kui 75%" promptTitle="Tähelepanu!" prompt="ISF toetuse osakaal ei saa olla suurem kui 75%" sqref="D13">
      <formula1>0</formula1>
      <formula2>75</formula2>
    </dataValidation>
    <dataValidation type="decimal" operator="equal" allowBlank="1" showInputMessage="1" showErrorMessage="1" errorTitle="Tähelepanu!" error="Tervik peab olema 100%" promptTitle="Tähelepanu!" prompt="Osakaalude summa peab olema 100%" sqref="D18">
      <formula1>100</formula1>
    </dataValidation>
    <dataValidation type="decimal" operator="equal" allowBlank="1" showInputMessage="1" showErrorMessage="1" sqref="C18">
      <formula1>D30</formula1>
    </dataValidation>
    <dataValidation type="custom" allowBlank="1" showInputMessage="1" showErrorMessage="1" sqref="D14">
      <formula1>IF(SUM(D13:D17)&gt;100," ",100-(D13+D15+D16+D17))</formula1>
    </dataValidation>
  </dataValidations>
  <pageMargins left="0.7" right="0.7" top="0.75" bottom="0.75" header="0.3" footer="0.3"/>
  <pageSetup paperSize="9" scale="80"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85546875" bestFit="1" customWidth="1"/>
  </cols>
  <sheetData>
    <row r="1" spans="1:1" ht="15.75" x14ac:dyDescent="0.25">
      <c r="A1" s="17" t="s">
        <v>17</v>
      </c>
    </row>
    <row r="2" spans="1:1" ht="15.75" x14ac:dyDescent="0.25">
      <c r="A2" s="17" t="s">
        <v>18</v>
      </c>
    </row>
    <row r="3" spans="1:1" ht="15.75" x14ac:dyDescent="0.25">
      <c r="A3" s="17" t="s">
        <v>19</v>
      </c>
    </row>
    <row r="6" spans="1:1" ht="15.75" x14ac:dyDescent="0.25">
      <c r="A6" s="17" t="s">
        <v>27</v>
      </c>
    </row>
    <row r="7" spans="1:1" ht="15.75" x14ac:dyDescent="0.25">
      <c r="A7" s="17" t="s">
        <v>74</v>
      </c>
    </row>
    <row r="8" spans="1:1" s="13" customFormat="1" ht="15.75" x14ac:dyDescent="0.25">
      <c r="A8" s="17" t="s">
        <v>45</v>
      </c>
    </row>
    <row r="9" spans="1:1" ht="15.75" x14ac:dyDescent="0.25">
      <c r="A9" s="17" t="s">
        <v>46</v>
      </c>
    </row>
    <row r="12" spans="1:1" ht="15.75" x14ac:dyDescent="0.25">
      <c r="A12" s="17" t="s">
        <v>67</v>
      </c>
    </row>
    <row r="13" spans="1:1" ht="15.75" x14ac:dyDescent="0.25">
      <c r="A13" s="17" t="s">
        <v>68</v>
      </c>
    </row>
    <row r="14" spans="1:1" ht="15.75" x14ac:dyDescent="0.25">
      <c r="A14" s="17" t="s">
        <v>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K51"/>
  <sheetViews>
    <sheetView workbookViewId="0">
      <selection activeCell="I27" sqref="I27"/>
    </sheetView>
  </sheetViews>
  <sheetFormatPr defaultRowHeight="15" x14ac:dyDescent="0.25"/>
  <cols>
    <col min="1" max="1" width="4.28515625" style="13" customWidth="1"/>
    <col min="2" max="2" width="7" customWidth="1"/>
    <col min="3" max="3" width="36.28515625" customWidth="1"/>
    <col min="4" max="4" width="15.140625" customWidth="1"/>
    <col min="5" max="5" width="20.28515625" customWidth="1"/>
    <col min="6" max="6" width="17.42578125" customWidth="1"/>
    <col min="7" max="7" width="20" customWidth="1"/>
    <col min="8" max="8" width="15.140625" customWidth="1"/>
    <col min="9" max="9" width="17" customWidth="1"/>
    <col min="10" max="10" width="27" customWidth="1"/>
    <col min="11" max="11" width="11.85546875" customWidth="1"/>
  </cols>
  <sheetData>
    <row r="1" spans="2:11" s="13" customFormat="1" ht="15.75" x14ac:dyDescent="0.25">
      <c r="B1" s="27" t="str">
        <f>IF(H21=0,"",IF(H21=100,"","Tähelepanu! Tabel 1. Projekti maksumus ja tulud allikate lõikes (EUR), osakaalude summa ei moodusta 100%"))</f>
        <v/>
      </c>
      <c r="C1" s="17"/>
      <c r="D1" s="17"/>
      <c r="E1" s="17"/>
      <c r="F1" s="17"/>
      <c r="G1" s="17"/>
    </row>
    <row r="2" spans="2:11" s="13" customFormat="1" ht="15.75" x14ac:dyDescent="0.25">
      <c r="B2" s="27" t="str">
        <f>IF(E21=E36,"","Tähelepanu! Tabel 1. Projekti maksumus ja tulud allikate lõikes (EUR). Projekti tegelikud tulud kokku ei ole võrdne projekti tegelike kuludega.")</f>
        <v/>
      </c>
      <c r="C2" s="17"/>
      <c r="D2" s="17"/>
      <c r="E2" s="17"/>
      <c r="F2" s="17"/>
      <c r="G2" s="17"/>
    </row>
    <row r="3" spans="2:11" s="13" customFormat="1" ht="22.5" customHeight="1" x14ac:dyDescent="0.25">
      <c r="B3" s="27" t="str">
        <f>IF(D45=E36,"","Tähelepanu! Tabel 3. Projekti kulud meetmete lõikes (EUR) kokku ei ole võrdne Tabel 2. Kuluaruande koond tegelikud kulud kokku")</f>
        <v/>
      </c>
      <c r="C3" s="17"/>
      <c r="D3" s="17"/>
      <c r="E3" s="30"/>
      <c r="F3" s="17"/>
      <c r="G3" s="17"/>
    </row>
    <row r="4" spans="2:11" s="13" customFormat="1" ht="15.75" x14ac:dyDescent="0.25">
      <c r="B4" s="3" t="s">
        <v>56</v>
      </c>
      <c r="C4" s="17"/>
      <c r="D4" s="17"/>
      <c r="E4" s="17"/>
      <c r="F4" s="17"/>
      <c r="G4" s="17"/>
    </row>
    <row r="5" spans="2:11" s="13" customFormat="1" ht="15.75" x14ac:dyDescent="0.25">
      <c r="B5" s="30" t="s">
        <v>34</v>
      </c>
      <c r="C5" s="25"/>
      <c r="D5" s="25"/>
      <c r="E5" s="25"/>
      <c r="F5" s="25"/>
      <c r="G5" s="25"/>
    </row>
    <row r="6" spans="2:11" s="13" customFormat="1" ht="15.75" x14ac:dyDescent="0.25">
      <c r="B6" s="30" t="s">
        <v>126</v>
      </c>
      <c r="C6" s="25"/>
      <c r="D6" s="25"/>
      <c r="E6" s="25"/>
      <c r="F6" s="25"/>
      <c r="G6" s="25"/>
    </row>
    <row r="7" spans="2:11" ht="15.75" x14ac:dyDescent="0.25">
      <c r="B7" s="30" t="s">
        <v>35</v>
      </c>
      <c r="C7" s="25"/>
      <c r="D7" s="25"/>
      <c r="E7" s="25"/>
      <c r="F7" s="25"/>
      <c r="G7" s="25"/>
    </row>
    <row r="8" spans="2:11" s="13" customFormat="1" ht="15.75" x14ac:dyDescent="0.25">
      <c r="B8" s="30"/>
      <c r="C8" s="25"/>
      <c r="D8" s="29"/>
      <c r="E8" s="29"/>
      <c r="F8" s="29"/>
      <c r="G8" s="29"/>
      <c r="H8" s="48"/>
    </row>
    <row r="9" spans="2:11" s="13" customFormat="1" ht="15.75" x14ac:dyDescent="0.25">
      <c r="B9" s="30"/>
      <c r="C9" s="25"/>
      <c r="D9" s="29"/>
      <c r="E9" s="29"/>
      <c r="F9" s="29"/>
      <c r="G9" s="29"/>
      <c r="H9" s="48"/>
    </row>
    <row r="10" spans="2:11" s="13" customFormat="1" ht="15.75" x14ac:dyDescent="0.25">
      <c r="B10" s="48"/>
      <c r="C10"/>
      <c r="D10" s="29"/>
      <c r="E10" s="29"/>
      <c r="F10" s="29"/>
      <c r="G10" s="29"/>
      <c r="H10" s="48"/>
    </row>
    <row r="11" spans="2:11" x14ac:dyDescent="0.25">
      <c r="B11" s="48" t="s">
        <v>61</v>
      </c>
    </row>
    <row r="12" spans="2:11" ht="15.75" x14ac:dyDescent="0.25">
      <c r="B12" s="31"/>
      <c r="C12" s="32"/>
      <c r="D12" s="32"/>
      <c r="E12" s="158" t="s">
        <v>110</v>
      </c>
      <c r="F12" s="158"/>
      <c r="G12" s="158"/>
      <c r="H12" s="158"/>
      <c r="I12" s="158"/>
      <c r="J12" s="158"/>
      <c r="K12" s="135" t="s">
        <v>47</v>
      </c>
    </row>
    <row r="13" spans="2:11" ht="15.75" x14ac:dyDescent="0.25">
      <c r="B13" s="31"/>
      <c r="C13" s="32"/>
      <c r="D13" s="32"/>
      <c r="E13" s="156" t="s">
        <v>63</v>
      </c>
      <c r="F13" s="49" t="s">
        <v>57</v>
      </c>
      <c r="G13" s="138" t="s">
        <v>63</v>
      </c>
      <c r="H13" s="49" t="s">
        <v>58</v>
      </c>
      <c r="I13" s="138" t="s">
        <v>63</v>
      </c>
      <c r="J13" s="49" t="s">
        <v>59</v>
      </c>
      <c r="K13" s="136"/>
    </row>
    <row r="14" spans="2:11" ht="15.75" x14ac:dyDescent="0.25">
      <c r="B14" s="31"/>
      <c r="C14" s="32" t="s">
        <v>8</v>
      </c>
      <c r="D14" s="32" t="s">
        <v>12</v>
      </c>
      <c r="E14" s="157"/>
      <c r="F14" s="49" t="s">
        <v>109</v>
      </c>
      <c r="G14" s="139"/>
      <c r="H14" s="49" t="s">
        <v>109</v>
      </c>
      <c r="I14" s="139"/>
      <c r="J14" s="49" t="s">
        <v>109</v>
      </c>
      <c r="K14" s="137"/>
    </row>
    <row r="15" spans="2:11" ht="15.75" x14ac:dyDescent="0.25">
      <c r="B15" s="35">
        <v>1</v>
      </c>
      <c r="C15" s="36" t="s">
        <v>82</v>
      </c>
      <c r="D15" s="59">
        <f>Eelarve!C13</f>
        <v>15000</v>
      </c>
      <c r="E15" s="116" t="s">
        <v>75</v>
      </c>
      <c r="F15" s="59"/>
      <c r="G15" s="116" t="s">
        <v>75</v>
      </c>
      <c r="H15" s="59"/>
      <c r="I15" s="116" t="s">
        <v>75</v>
      </c>
      <c r="J15" s="59"/>
      <c r="K15" s="66">
        <f>Eelarve!D13</f>
        <v>75</v>
      </c>
    </row>
    <row r="16" spans="2:11" ht="15.75" x14ac:dyDescent="0.25">
      <c r="B16" s="35">
        <v>2</v>
      </c>
      <c r="C16" s="36" t="s">
        <v>10</v>
      </c>
      <c r="D16" s="59">
        <f>Eelarve!C14</f>
        <v>5000</v>
      </c>
      <c r="E16" s="116" t="s">
        <v>76</v>
      </c>
      <c r="F16" s="59"/>
      <c r="G16" s="116" t="s">
        <v>76</v>
      </c>
      <c r="H16" s="59"/>
      <c r="I16" s="116" t="s">
        <v>76</v>
      </c>
      <c r="J16" s="59"/>
      <c r="K16" s="66">
        <f>Eelarve!D14</f>
        <v>25</v>
      </c>
    </row>
    <row r="17" spans="2:11" ht="15.75" x14ac:dyDescent="0.25">
      <c r="B17" s="35">
        <v>3</v>
      </c>
      <c r="C17" s="36" t="s">
        <v>129</v>
      </c>
      <c r="D17" s="59">
        <f>Eelarve!C15</f>
        <v>0</v>
      </c>
      <c r="E17" s="116"/>
      <c r="F17" s="59"/>
      <c r="G17" s="116"/>
      <c r="H17" s="59"/>
      <c r="I17" s="116"/>
      <c r="J17" s="59"/>
      <c r="K17" s="66">
        <f>Eelarve!D15</f>
        <v>0</v>
      </c>
    </row>
    <row r="18" spans="2:11" ht="15.75" x14ac:dyDescent="0.25">
      <c r="B18" s="35">
        <v>4</v>
      </c>
      <c r="C18" s="36" t="s">
        <v>11</v>
      </c>
      <c r="D18" s="59">
        <f>Eelarve!C16</f>
        <v>0</v>
      </c>
      <c r="E18" s="116"/>
      <c r="F18" s="59"/>
      <c r="G18" s="116"/>
      <c r="H18" s="59"/>
      <c r="I18" s="116"/>
      <c r="J18" s="59"/>
      <c r="K18" s="66">
        <f>Eelarve!D16</f>
        <v>0</v>
      </c>
    </row>
    <row r="19" spans="2:11" ht="15.75" x14ac:dyDescent="0.25">
      <c r="B19" s="35">
        <v>5</v>
      </c>
      <c r="C19" s="36" t="s">
        <v>37</v>
      </c>
      <c r="D19" s="59">
        <f>Eelarve!C17</f>
        <v>0</v>
      </c>
      <c r="E19" s="116"/>
      <c r="F19" s="59"/>
      <c r="G19" s="116"/>
      <c r="H19" s="59"/>
      <c r="I19" s="116"/>
      <c r="J19" s="59"/>
      <c r="K19" s="66">
        <f>Eelarve!D17</f>
        <v>0</v>
      </c>
    </row>
    <row r="20" spans="2:11" ht="15.75" x14ac:dyDescent="0.25">
      <c r="B20" s="149" t="s">
        <v>49</v>
      </c>
      <c r="C20" s="150"/>
      <c r="D20" s="41">
        <f>SUM(D15:D19)</f>
        <v>20000</v>
      </c>
      <c r="E20" s="37"/>
      <c r="F20" s="41">
        <f>SUM(F15:F19)</f>
        <v>0</v>
      </c>
      <c r="G20" s="37"/>
      <c r="H20" s="41">
        <f>SUM(H15:H19)</f>
        <v>0</v>
      </c>
      <c r="I20" s="37"/>
      <c r="J20" s="41">
        <f>SUM(J15:J19)</f>
        <v>0</v>
      </c>
      <c r="K20" s="41">
        <f>SUM(K15:K19)</f>
        <v>100</v>
      </c>
    </row>
    <row r="21" spans="2:11" x14ac:dyDescent="0.25">
      <c r="B21" t="s">
        <v>111</v>
      </c>
    </row>
    <row r="22" spans="2:11" s="13" customFormat="1" x14ac:dyDescent="0.25"/>
    <row r="23" spans="2:11" x14ac:dyDescent="0.25">
      <c r="B23" s="48" t="s">
        <v>62</v>
      </c>
    </row>
    <row r="24" spans="2:11" ht="15.75" x14ac:dyDescent="0.25">
      <c r="B24" s="143" t="s">
        <v>8</v>
      </c>
      <c r="C24" s="144"/>
      <c r="D24" s="140" t="s">
        <v>12</v>
      </c>
      <c r="E24" s="153" t="s">
        <v>110</v>
      </c>
      <c r="F24" s="154"/>
      <c r="G24" s="154"/>
      <c r="H24" s="154"/>
      <c r="I24" s="155"/>
      <c r="J24" s="140" t="s">
        <v>47</v>
      </c>
    </row>
    <row r="25" spans="2:11" ht="15.75" x14ac:dyDescent="0.25">
      <c r="B25" s="145"/>
      <c r="C25" s="146"/>
      <c r="D25" s="141"/>
      <c r="E25" s="151" t="s">
        <v>57</v>
      </c>
      <c r="F25" s="152"/>
      <c r="G25" s="151" t="s">
        <v>58</v>
      </c>
      <c r="H25" s="152"/>
      <c r="I25" s="52" t="s">
        <v>127</v>
      </c>
      <c r="J25" s="141"/>
    </row>
    <row r="26" spans="2:11" ht="36" customHeight="1" x14ac:dyDescent="0.25">
      <c r="B26" s="147"/>
      <c r="C26" s="148"/>
      <c r="D26" s="142"/>
      <c r="E26" s="33" t="s">
        <v>60</v>
      </c>
      <c r="F26" s="51" t="s">
        <v>9</v>
      </c>
      <c r="G26" s="50" t="s">
        <v>60</v>
      </c>
      <c r="H26" s="51" t="s">
        <v>9</v>
      </c>
      <c r="I26" s="53" t="s">
        <v>9</v>
      </c>
      <c r="J26" s="142"/>
    </row>
    <row r="27" spans="2:11" ht="15.75" x14ac:dyDescent="0.25">
      <c r="B27" s="35">
        <v>1</v>
      </c>
      <c r="C27" s="36" t="s">
        <v>82</v>
      </c>
      <c r="D27" s="59">
        <f>F27+H27+I27</f>
        <v>0</v>
      </c>
      <c r="E27" s="115"/>
      <c r="F27" s="63"/>
      <c r="G27" s="115"/>
      <c r="H27" s="63"/>
      <c r="I27" s="67">
        <f>IF(OR(H27="",0,'KULUARUANDE KOOND'!F14=0),0,'KULUARUANDE KOOND'!D14-Maksetaotlus!F27-Maksetaotlus!H27)</f>
        <v>0</v>
      </c>
      <c r="J27" s="66">
        <f>Eelarve!D13</f>
        <v>75</v>
      </c>
    </row>
    <row r="28" spans="2:11" ht="15.75" x14ac:dyDescent="0.25">
      <c r="B28" s="35">
        <v>2</v>
      </c>
      <c r="C28" s="36" t="s">
        <v>10</v>
      </c>
      <c r="D28" s="59">
        <f t="shared" ref="D28:D31" si="0">F28+H28+I28</f>
        <v>0</v>
      </c>
      <c r="E28" s="115"/>
      <c r="F28" s="63"/>
      <c r="G28" s="115"/>
      <c r="H28" s="63"/>
      <c r="I28" s="67">
        <f>IF(OR(H28="",0,'KULUARUANDE KOOND'!F15=0),0,'KULUARUANDE KOOND'!D15-Maksetaotlus!F28-Maksetaotlus!H28)</f>
        <v>0</v>
      </c>
      <c r="J28" s="66">
        <f>Eelarve!D14</f>
        <v>25</v>
      </c>
    </row>
    <row r="29" spans="2:11" ht="15.75" x14ac:dyDescent="0.25">
      <c r="B29" s="35">
        <v>3</v>
      </c>
      <c r="C29" s="36" t="s">
        <v>129</v>
      </c>
      <c r="D29" s="59">
        <f t="shared" si="0"/>
        <v>0</v>
      </c>
      <c r="E29" s="115"/>
      <c r="F29" s="63"/>
      <c r="G29" s="115"/>
      <c r="H29" s="63"/>
      <c r="I29" s="67">
        <f>IF(OR(H29="",0,'KULUARUANDE KOOND'!F16=0),0,'KULUARUANDE KOOND'!D16-Maksetaotlus!F29-Maksetaotlus!H29)</f>
        <v>0</v>
      </c>
      <c r="J29" s="66">
        <f>Eelarve!D15</f>
        <v>0</v>
      </c>
    </row>
    <row r="30" spans="2:11" ht="15.75" x14ac:dyDescent="0.25">
      <c r="B30" s="35">
        <v>4</v>
      </c>
      <c r="C30" s="36" t="s">
        <v>11</v>
      </c>
      <c r="D30" s="59">
        <f t="shared" si="0"/>
        <v>0</v>
      </c>
      <c r="E30" s="115"/>
      <c r="F30" s="63"/>
      <c r="G30" s="115"/>
      <c r="H30" s="63"/>
      <c r="I30" s="67">
        <f>IF(OR(H30="",0,'KULUARUANDE KOOND'!F17=0),0,'KULUARUANDE KOOND'!D17-Maksetaotlus!F30-Maksetaotlus!H30)</f>
        <v>0</v>
      </c>
      <c r="J30" s="66">
        <f>Eelarve!D16</f>
        <v>0</v>
      </c>
    </row>
    <row r="31" spans="2:11" ht="15.75" x14ac:dyDescent="0.25">
      <c r="B31" s="35">
        <v>5</v>
      </c>
      <c r="C31" s="36" t="s">
        <v>37</v>
      </c>
      <c r="D31" s="59">
        <f t="shared" si="0"/>
        <v>0</v>
      </c>
      <c r="E31" s="115"/>
      <c r="F31" s="63"/>
      <c r="G31" s="115"/>
      <c r="H31" s="63"/>
      <c r="I31" s="67">
        <f>IF(OR(H31="",0,'KULUARUANDE KOOND'!F18=0),0,'KULUARUANDE KOOND'!D18-Maksetaotlus!F31-Maksetaotlus!H31)</f>
        <v>0</v>
      </c>
      <c r="J31" s="66">
        <f>Eelarve!D17</f>
        <v>0</v>
      </c>
    </row>
    <row r="32" spans="2:11" ht="15.75" x14ac:dyDescent="0.25">
      <c r="B32" s="149" t="s">
        <v>49</v>
      </c>
      <c r="C32" s="150"/>
      <c r="D32" s="41">
        <f>SUM(D27:D31)</f>
        <v>0</v>
      </c>
      <c r="E32" s="37"/>
      <c r="F32" s="41">
        <f>SUM(F27:F31)</f>
        <v>0</v>
      </c>
      <c r="G32" s="37"/>
      <c r="H32" s="41">
        <f>SUM(H27:H31)</f>
        <v>0</v>
      </c>
      <c r="I32" s="41">
        <f>SUM(I27:I31)</f>
        <v>0</v>
      </c>
      <c r="J32" s="41">
        <f>SUM(J27:J31)</f>
        <v>100</v>
      </c>
    </row>
    <row r="33" spans="2:10" x14ac:dyDescent="0.25">
      <c r="B33" s="13" t="s">
        <v>112</v>
      </c>
    </row>
    <row r="35" spans="2:10" x14ac:dyDescent="0.25">
      <c r="B35" s="48" t="str">
        <f>IF(H27="","Vahemakse taotlus","Lõppmakse taotlus")</f>
        <v>Vahemakse taotlus</v>
      </c>
      <c r="J35" s="54"/>
    </row>
    <row r="37" spans="2:10" ht="15" customHeight="1" x14ac:dyDescent="0.25">
      <c r="B37" s="134" t="s">
        <v>128</v>
      </c>
      <c r="C37" s="134"/>
      <c r="D37" s="134"/>
      <c r="E37" s="134"/>
      <c r="F37" s="134"/>
      <c r="G37" s="134"/>
      <c r="H37" s="134"/>
    </row>
    <row r="38" spans="2:10" x14ac:dyDescent="0.25">
      <c r="B38" s="134"/>
      <c r="C38" s="134"/>
      <c r="D38" s="134"/>
      <c r="E38" s="134"/>
      <c r="F38" s="134"/>
      <c r="G38" s="134"/>
      <c r="H38" s="134"/>
    </row>
    <row r="42" spans="2:10" x14ac:dyDescent="0.25">
      <c r="B42" t="s">
        <v>131</v>
      </c>
    </row>
    <row r="43" spans="2:10" s="13" customFormat="1" x14ac:dyDescent="0.25"/>
    <row r="44" spans="2:10" x14ac:dyDescent="0.25">
      <c r="B44" t="s">
        <v>79</v>
      </c>
    </row>
    <row r="45" spans="2:10" x14ac:dyDescent="0.25">
      <c r="B45" s="77" t="s">
        <v>78</v>
      </c>
    </row>
    <row r="48" spans="2:10" x14ac:dyDescent="0.25">
      <c r="B48" s="13" t="s">
        <v>77</v>
      </c>
    </row>
    <row r="50" spans="2:3" x14ac:dyDescent="0.25">
      <c r="B50" s="13" t="s">
        <v>79</v>
      </c>
      <c r="C50" s="13"/>
    </row>
    <row r="51" spans="2:3" x14ac:dyDescent="0.25">
      <c r="B51" s="77" t="s">
        <v>78</v>
      </c>
      <c r="C51" s="13"/>
    </row>
  </sheetData>
  <sheetProtection selectLockedCells="1"/>
  <mergeCells count="14">
    <mergeCell ref="B37:H38"/>
    <mergeCell ref="K12:K14"/>
    <mergeCell ref="G13:G14"/>
    <mergeCell ref="I13:I14"/>
    <mergeCell ref="J24:J26"/>
    <mergeCell ref="D24:D26"/>
    <mergeCell ref="B24:C26"/>
    <mergeCell ref="B20:C20"/>
    <mergeCell ref="B32:C32"/>
    <mergeCell ref="E25:F25"/>
    <mergeCell ref="G25:H25"/>
    <mergeCell ref="E24:I24"/>
    <mergeCell ref="E13:E14"/>
    <mergeCell ref="E12:J12"/>
  </mergeCells>
  <conditionalFormatting sqref="K20">
    <cfRule type="cellIs" dxfId="42" priority="4" operator="equal">
      <formula>0</formula>
    </cfRule>
    <cfRule type="cellIs" dxfId="41" priority="5" operator="lessThan">
      <formula>100</formula>
    </cfRule>
    <cfRule type="cellIs" dxfId="40" priority="6" operator="greaterThan">
      <formula>100</formula>
    </cfRule>
  </conditionalFormatting>
  <conditionalFormatting sqref="J32">
    <cfRule type="cellIs" dxfId="39" priority="1" operator="equal">
      <formula>0</formula>
    </cfRule>
    <cfRule type="cellIs" dxfId="38" priority="2" operator="lessThan">
      <formula>100</formula>
    </cfRule>
    <cfRule type="cellIs" dxfId="37" priority="3" operator="greaterThan">
      <formula>100</formula>
    </cfRule>
  </conditionalFormatting>
  <dataValidations count="6">
    <dataValidation type="decimal" operator="equal" allowBlank="1" showInputMessage="1" showErrorMessage="1" sqref="D32:E32">
      <formula1>D42</formula1>
    </dataValidation>
    <dataValidation type="decimal" operator="equal" allowBlank="1" showInputMessage="1" showErrorMessage="1" errorTitle="Tähelepanu!" error="Tervik peab olema 100%" promptTitle="Tähelepanu!" prompt="Osakaalude summa peab olema 100%" sqref="K20 J32">
      <formula1>100</formula1>
    </dataValidation>
    <dataValidation type="decimal" allowBlank="1" showInputMessage="1" showErrorMessage="1" errorTitle="Tähelepanu!" error="AMIF toetuse osakaal ei saa olla suurem kui 75%" promptTitle="Tähelepanu!" prompt="ISF toetuse osakaal ei saa olla suurem kui 75%" sqref="J27 K15">
      <formula1>0</formula1>
      <formula2>75</formula2>
    </dataValidation>
    <dataValidation operator="equal" allowBlank="1" showErrorMessage="1" promptTitle="Tähelepanu!" prompt="AMIF tulu peab võrduma AMIF kuluga." sqref="C14 B24"/>
    <dataValidation type="custom" allowBlank="1" showInputMessage="1" showErrorMessage="1" sqref="K16 J28">
      <formula1>IF(SUM(J15:J19)&gt;100," ",100-(J15+J17+J18+J19))</formula1>
    </dataValidation>
    <dataValidation type="decimal" operator="equal" allowBlank="1" showInputMessage="1" showErrorMessage="1" sqref="D20:E20">
      <formula1>D31</formula1>
    </dataValidation>
  </dataValidations>
  <pageMargins left="0.7" right="0.7" top="0.75" bottom="0.75" header="0.3" footer="0.3"/>
  <pageSetup paperSize="9" scale="6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5"/>
  <sheetViews>
    <sheetView workbookViewId="0">
      <selection activeCell="D37" sqref="D37"/>
    </sheetView>
  </sheetViews>
  <sheetFormatPr defaultColWidth="9.140625" defaultRowHeight="15.75" x14ac:dyDescent="0.25"/>
  <cols>
    <col min="1" max="1" width="3.7109375" style="17" customWidth="1"/>
    <col min="2" max="2" width="33.28515625" style="1" customWidth="1"/>
    <col min="3" max="3" width="41.85546875" style="1" customWidth="1"/>
    <col min="4" max="4" width="17.28515625" style="1" customWidth="1"/>
    <col min="5" max="5" width="18.42578125" style="1" customWidth="1"/>
    <col min="6" max="6" width="18.140625" style="1" customWidth="1"/>
    <col min="7" max="7" width="12.140625" style="1" bestFit="1" customWidth="1"/>
    <col min="8" max="8" width="11.42578125" style="1" customWidth="1"/>
    <col min="9" max="11" width="9.140625" style="1"/>
    <col min="12" max="12" width="9.140625" style="1" customWidth="1"/>
    <col min="13" max="14" width="9.140625" style="1"/>
    <col min="15" max="15" width="10.7109375" style="1" customWidth="1"/>
    <col min="16" max="16" width="8.85546875" style="1" customWidth="1"/>
    <col min="17" max="16384" width="9.140625" style="1"/>
  </cols>
  <sheetData>
    <row r="1" spans="2:16" s="17" customFormat="1" x14ac:dyDescent="0.25">
      <c r="B1" s="27" t="str">
        <f>IF(G19=0,"",IF(G19=100,"","Tähelepanu! Tabel 1. Projekti maksumus ja tulud allikate lõikes (EUR), osakaalude summa ei moodusta 100%"))</f>
        <v/>
      </c>
    </row>
    <row r="2" spans="2:16" s="17" customFormat="1" x14ac:dyDescent="0.25">
      <c r="B2" s="27" t="str">
        <f>IF(D19=D32,"","Tähelepanu! Tabel 1. Projekti maksumus ja tulud allikate lõikes (EUR). Projekti tegelikud tulud kokku ei ole võrdne projekti tegelike kuludega.")</f>
        <v/>
      </c>
    </row>
    <row r="3" spans="2:16" s="17" customFormat="1" x14ac:dyDescent="0.25">
      <c r="B3" s="27"/>
      <c r="E3" s="30"/>
    </row>
    <row r="4" spans="2:16" x14ac:dyDescent="0.25">
      <c r="B4" s="3" t="s">
        <v>0</v>
      </c>
    </row>
    <row r="5" spans="2:16" s="25" customFormat="1" x14ac:dyDescent="0.25">
      <c r="B5" s="161" t="s">
        <v>34</v>
      </c>
      <c r="C5" s="161"/>
    </row>
    <row r="6" spans="2:16" s="25" customFormat="1" x14ac:dyDescent="0.25">
      <c r="B6" s="161" t="s">
        <v>126</v>
      </c>
      <c r="C6" s="161"/>
    </row>
    <row r="7" spans="2:16" s="25" customFormat="1" x14ac:dyDescent="0.25">
      <c r="B7" s="161" t="s">
        <v>35</v>
      </c>
      <c r="C7" s="161"/>
    </row>
    <row r="8" spans="2:16" s="25" customFormat="1" x14ac:dyDescent="0.25">
      <c r="B8" s="161"/>
      <c r="C8" s="161"/>
      <c r="D8" s="29"/>
      <c r="E8" s="29"/>
      <c r="F8" s="29"/>
      <c r="G8" s="29"/>
      <c r="H8" s="29"/>
      <c r="I8" s="29"/>
      <c r="J8" s="29"/>
      <c r="K8" s="29"/>
      <c r="L8" s="29"/>
      <c r="M8" s="29"/>
      <c r="N8" s="29"/>
      <c r="O8" s="29"/>
      <c r="P8" s="29"/>
    </row>
    <row r="9" spans="2:16" x14ac:dyDescent="0.25">
      <c r="B9" s="162"/>
      <c r="C9" s="162"/>
      <c r="D9" s="7"/>
      <c r="E9" s="6"/>
      <c r="F9" s="6"/>
      <c r="G9" s="6"/>
      <c r="H9" s="6"/>
      <c r="I9" s="6"/>
      <c r="J9" s="6"/>
      <c r="K9" s="6"/>
      <c r="L9" s="6"/>
      <c r="M9" s="6"/>
      <c r="N9" s="6"/>
      <c r="O9" s="6"/>
      <c r="P9" s="6"/>
    </row>
    <row r="10" spans="2:16" x14ac:dyDescent="0.25">
      <c r="I10" s="6"/>
      <c r="J10" s="6"/>
      <c r="K10" s="6"/>
      <c r="L10" s="6"/>
      <c r="M10" s="6"/>
      <c r="N10" s="6"/>
      <c r="O10" s="6"/>
      <c r="P10" s="6"/>
    </row>
    <row r="12" spans="2:16" x14ac:dyDescent="0.25">
      <c r="B12" s="159" t="s">
        <v>114</v>
      </c>
      <c r="C12" s="160"/>
      <c r="D12" s="20"/>
      <c r="E12" s="20"/>
    </row>
    <row r="13" spans="2:16" ht="47.25" x14ac:dyDescent="0.25">
      <c r="B13" s="32" t="s">
        <v>8</v>
      </c>
      <c r="C13" s="33" t="s">
        <v>53</v>
      </c>
      <c r="D13" s="105" t="s">
        <v>55</v>
      </c>
      <c r="E13" s="33" t="s">
        <v>54</v>
      </c>
      <c r="F13" s="34" t="s">
        <v>54</v>
      </c>
      <c r="G13" s="21" t="s">
        <v>47</v>
      </c>
    </row>
    <row r="14" spans="2:16" x14ac:dyDescent="0.25">
      <c r="B14" s="36" t="s">
        <v>102</v>
      </c>
      <c r="C14" s="59">
        <f>Eelarve!C13</f>
        <v>15000</v>
      </c>
      <c r="D14" s="59">
        <f>E14+F14</f>
        <v>0</v>
      </c>
      <c r="E14" s="59">
        <v>0</v>
      </c>
      <c r="F14" s="59">
        <v>0</v>
      </c>
      <c r="G14" s="60">
        <f>Eelarve!D13</f>
        <v>75</v>
      </c>
    </row>
    <row r="15" spans="2:16" x14ac:dyDescent="0.25">
      <c r="B15" s="36" t="s">
        <v>103</v>
      </c>
      <c r="C15" s="59">
        <f>Eelarve!C14</f>
        <v>5000</v>
      </c>
      <c r="D15" s="59">
        <f t="shared" ref="D15:D18" si="0">E15+F15</f>
        <v>0</v>
      </c>
      <c r="E15" s="59">
        <v>0</v>
      </c>
      <c r="F15" s="59">
        <v>0</v>
      </c>
      <c r="G15" s="60">
        <f>Eelarve!D14</f>
        <v>25</v>
      </c>
      <c r="I15" s="6"/>
    </row>
    <row r="16" spans="2:16" s="17" customFormat="1" x14ac:dyDescent="0.25">
      <c r="B16" s="36" t="s">
        <v>130</v>
      </c>
      <c r="C16" s="59">
        <f>Eelarve!C15</f>
        <v>0</v>
      </c>
      <c r="D16" s="59">
        <f t="shared" si="0"/>
        <v>0</v>
      </c>
      <c r="E16" s="59">
        <v>0</v>
      </c>
      <c r="F16" s="59">
        <v>0</v>
      </c>
      <c r="G16" s="60">
        <f>Eelarve!D15</f>
        <v>0</v>
      </c>
      <c r="I16" s="6"/>
    </row>
    <row r="17" spans="1:11" s="17" customFormat="1" x14ac:dyDescent="0.25">
      <c r="B17" s="36" t="s">
        <v>104</v>
      </c>
      <c r="C17" s="59">
        <f>Eelarve!C16</f>
        <v>0</v>
      </c>
      <c r="D17" s="59">
        <f t="shared" si="0"/>
        <v>0</v>
      </c>
      <c r="E17" s="59">
        <v>0</v>
      </c>
      <c r="F17" s="59">
        <v>0</v>
      </c>
      <c r="G17" s="60">
        <f>Eelarve!D16</f>
        <v>0</v>
      </c>
      <c r="I17" s="6"/>
    </row>
    <row r="18" spans="1:11" s="17" customFormat="1" ht="31.5" x14ac:dyDescent="0.25">
      <c r="B18" s="90" t="s">
        <v>135</v>
      </c>
      <c r="C18" s="59">
        <f>Eelarve!C17</f>
        <v>0</v>
      </c>
      <c r="D18" s="59">
        <f t="shared" si="0"/>
        <v>0</v>
      </c>
      <c r="E18" s="59">
        <v>0</v>
      </c>
      <c r="F18" s="59">
        <v>0</v>
      </c>
      <c r="G18" s="60">
        <f>Eelarve!D17</f>
        <v>0</v>
      </c>
    </row>
    <row r="19" spans="1:11" ht="31.5" x14ac:dyDescent="0.25">
      <c r="B19" s="108" t="s">
        <v>49</v>
      </c>
      <c r="C19" s="41">
        <f>SUM(C14:C18)</f>
        <v>20000</v>
      </c>
      <c r="D19" s="41">
        <f>SUM(D14:D18)</f>
        <v>0</v>
      </c>
      <c r="E19" s="41">
        <f>SUM(E14:E18)</f>
        <v>0</v>
      </c>
      <c r="F19" s="41">
        <f>SUM(F14:F18)</f>
        <v>0</v>
      </c>
      <c r="G19" s="22">
        <f>SUM(G14:G18)</f>
        <v>100</v>
      </c>
    </row>
    <row r="20" spans="1:11" x14ac:dyDescent="0.25">
      <c r="B20" s="1" t="s">
        <v>115</v>
      </c>
    </row>
    <row r="22" spans="1:11" s="17" customFormat="1" x14ac:dyDescent="0.25">
      <c r="B22" s="8" t="s">
        <v>116</v>
      </c>
      <c r="C22" s="1"/>
      <c r="D22" s="7"/>
      <c r="E22" s="6"/>
      <c r="F22" s="6"/>
      <c r="G22" s="6"/>
      <c r="H22" s="6"/>
    </row>
    <row r="23" spans="1:11" ht="78.75" customHeight="1" x14ac:dyDescent="0.25">
      <c r="B23" s="106" t="s">
        <v>2</v>
      </c>
      <c r="C23" s="88" t="s">
        <v>6</v>
      </c>
      <c r="D23" s="88" t="s">
        <v>117</v>
      </c>
      <c r="E23" s="88" t="s">
        <v>36</v>
      </c>
      <c r="F23" s="88" t="s">
        <v>36</v>
      </c>
      <c r="G23" s="26" t="s">
        <v>3</v>
      </c>
    </row>
    <row r="24" spans="1:11" s="12" customFormat="1" x14ac:dyDescent="0.25">
      <c r="A24" s="17"/>
      <c r="B24" s="9" t="s">
        <v>66</v>
      </c>
      <c r="C24" s="68">
        <f>Eelarve!D22</f>
        <v>363.6</v>
      </c>
      <c r="D24" s="68">
        <f>SUM(E24:F24)</f>
        <v>0</v>
      </c>
      <c r="E24" s="68">
        <f>'1. Tööjõukulud'!H28</f>
        <v>0</v>
      </c>
      <c r="F24" s="68">
        <f>'1. Tööjõukulud'!H47</f>
        <v>0</v>
      </c>
      <c r="G24" s="68">
        <f t="shared" ref="G24:G32" si="1">IFERROR(ROUND(D24/C24*100,2),0)</f>
        <v>0</v>
      </c>
      <c r="K24"/>
    </row>
    <row r="25" spans="1:11" x14ac:dyDescent="0.25">
      <c r="B25" s="9" t="s">
        <v>124</v>
      </c>
      <c r="C25" s="68">
        <f>Eelarve!D23</f>
        <v>141.12</v>
      </c>
      <c r="D25" s="68">
        <f>SUM(E25,F25)</f>
        <v>0</v>
      </c>
      <c r="E25" s="68">
        <f>'2. Sõidu-ja lähetuskulud'!H23</f>
        <v>0</v>
      </c>
      <c r="F25" s="68">
        <f>'2. Sõidu-ja lähetuskulud'!H41</f>
        <v>0</v>
      </c>
      <c r="G25" s="68">
        <f t="shared" si="1"/>
        <v>0</v>
      </c>
      <c r="K25"/>
    </row>
    <row r="26" spans="1:11" ht="29.25" customHeight="1" x14ac:dyDescent="0.25">
      <c r="B26" s="10" t="str">
        <f>'3. Seadmed, varust, IKT'!B1</f>
        <v>3. Seadmed, varustus, IKT-arendused</v>
      </c>
      <c r="C26" s="68">
        <f>Eelarve!D24</f>
        <v>0</v>
      </c>
      <c r="D26" s="68">
        <f t="shared" ref="D26:D28" si="2">SUM(E26,F26)</f>
        <v>0</v>
      </c>
      <c r="E26" s="68">
        <f>'3. Seadmed, varust, IKT'!H23</f>
        <v>0</v>
      </c>
      <c r="F26" s="68">
        <f>'3. Seadmed, varust, IKT'!H41</f>
        <v>0</v>
      </c>
      <c r="G26" s="68">
        <f t="shared" si="1"/>
        <v>0</v>
      </c>
    </row>
    <row r="27" spans="1:11" s="17" customFormat="1" x14ac:dyDescent="0.25">
      <c r="B27" s="10" t="str">
        <f>'4. Kinnisvara'!B1</f>
        <v>4. Kinnisvara</v>
      </c>
      <c r="C27" s="68">
        <f>Eelarve!D25</f>
        <v>19495.28</v>
      </c>
      <c r="D27" s="68">
        <f t="shared" si="2"/>
        <v>0</v>
      </c>
      <c r="E27" s="68">
        <f>'4. Kinnisvara'!H23</f>
        <v>0</v>
      </c>
      <c r="F27" s="68">
        <f>'4. Kinnisvara'!H41</f>
        <v>0</v>
      </c>
      <c r="G27" s="68">
        <f t="shared" si="1"/>
        <v>0</v>
      </c>
    </row>
    <row r="28" spans="1:11" s="17" customFormat="1" x14ac:dyDescent="0.25">
      <c r="B28" s="10" t="str">
        <f>' 5. Avalikustamise kulud'!B1</f>
        <v>5. Avalikustamise kulud</v>
      </c>
      <c r="C28" s="68">
        <f>Eelarve!D26</f>
        <v>0</v>
      </c>
      <c r="D28" s="68">
        <f t="shared" si="2"/>
        <v>0</v>
      </c>
      <c r="E28" s="68">
        <f>' 5. Avalikustamise kulud'!H23</f>
        <v>0</v>
      </c>
      <c r="F28" s="68">
        <f>' 5. Avalikustamise kulud'!H41</f>
        <v>0</v>
      </c>
      <c r="G28" s="68">
        <f t="shared" si="1"/>
        <v>0</v>
      </c>
    </row>
    <row r="29" spans="1:11" s="17" customFormat="1" x14ac:dyDescent="0.25">
      <c r="B29" s="10" t="str">
        <f>'6. Muud otsesed kulud'!B1</f>
        <v>6. Muud otsesed kulud</v>
      </c>
      <c r="C29" s="68">
        <f>Eelarve!D27</f>
        <v>0</v>
      </c>
      <c r="D29" s="68">
        <f>SUM(E29:F29)</f>
        <v>0</v>
      </c>
      <c r="E29" s="68">
        <f>'6. Muud otsesed kulud'!H23</f>
        <v>0</v>
      </c>
      <c r="F29" s="68">
        <f>'6. Muud otsesed kulud'!H41</f>
        <v>0</v>
      </c>
      <c r="G29" s="68">
        <f t="shared" si="1"/>
        <v>0</v>
      </c>
    </row>
    <row r="30" spans="1:11" x14ac:dyDescent="0.25">
      <c r="B30" s="11" t="s">
        <v>33</v>
      </c>
      <c r="C30" s="69">
        <f>SUM(C24:C29)</f>
        <v>20000</v>
      </c>
      <c r="D30" s="69">
        <f>SUM(D24:D29)</f>
        <v>0</v>
      </c>
      <c r="E30" s="69">
        <f>SUM(E24:E29)</f>
        <v>0</v>
      </c>
      <c r="F30" s="69">
        <f>SUM(F24:F29)</f>
        <v>0</v>
      </c>
      <c r="G30" s="69">
        <f>IFERROR(ROUND(D30/C30*100,2),0)</f>
        <v>0</v>
      </c>
    </row>
    <row r="31" spans="1:11" x14ac:dyDescent="0.25">
      <c r="B31" s="11" t="s">
        <v>7</v>
      </c>
      <c r="C31" s="69">
        <f>Eelarve!D29</f>
        <v>0</v>
      </c>
      <c r="D31" s="69">
        <f>SUM(E31,F31)</f>
        <v>0</v>
      </c>
      <c r="E31" s="70">
        <v>0</v>
      </c>
      <c r="F31" s="70">
        <v>0</v>
      </c>
      <c r="G31" s="69">
        <f t="shared" si="1"/>
        <v>0</v>
      </c>
    </row>
    <row r="32" spans="1:11" x14ac:dyDescent="0.25">
      <c r="B32" s="9" t="s">
        <v>5</v>
      </c>
      <c r="C32" s="68">
        <f>SUM(C30:C31)</f>
        <v>20000</v>
      </c>
      <c r="D32" s="68">
        <f>SUM(D30:D31)</f>
        <v>0</v>
      </c>
      <c r="E32" s="68">
        <f t="shared" ref="E32:F32" si="3">SUM(E30:E31)</f>
        <v>0</v>
      </c>
      <c r="F32" s="68">
        <f t="shared" si="3"/>
        <v>0</v>
      </c>
      <c r="G32" s="68">
        <f t="shared" si="1"/>
        <v>0</v>
      </c>
    </row>
    <row r="33" spans="2:7" x14ac:dyDescent="0.25">
      <c r="B33" s="17" t="s">
        <v>115</v>
      </c>
      <c r="C33"/>
      <c r="D33"/>
      <c r="E33"/>
      <c r="G33" s="71"/>
    </row>
    <row r="34" spans="2:7" ht="16.5" customHeight="1" x14ac:dyDescent="0.25">
      <c r="B34" s="17"/>
      <c r="C34" s="17"/>
      <c r="D34" s="17"/>
    </row>
    <row r="35" spans="2:7" s="17" customFormat="1" x14ac:dyDescent="0.25">
      <c r="B35" s="14" t="s">
        <v>113</v>
      </c>
      <c r="C35" s="16"/>
      <c r="D35" s="13"/>
    </row>
    <row r="36" spans="2:7" s="17" customFormat="1" ht="47.25" x14ac:dyDescent="0.25">
      <c r="B36" s="15"/>
      <c r="C36" s="56" t="s">
        <v>65</v>
      </c>
      <c r="D36" s="55" t="s">
        <v>64</v>
      </c>
      <c r="E36" s="18" t="s">
        <v>36</v>
      </c>
      <c r="F36" s="5" t="s">
        <v>36</v>
      </c>
    </row>
    <row r="37" spans="2:7" s="17" customFormat="1" ht="31.5" x14ac:dyDescent="0.25">
      <c r="B37" s="90" t="s">
        <v>83</v>
      </c>
      <c r="C37" s="72">
        <f>Eelarve!C34</f>
        <v>0</v>
      </c>
      <c r="D37" s="73">
        <f>E37+F37</f>
        <v>0</v>
      </c>
      <c r="E37" s="63">
        <v>0</v>
      </c>
      <c r="F37" s="63">
        <v>0</v>
      </c>
    </row>
    <row r="38" spans="2:7" s="17" customFormat="1" ht="31.5" x14ac:dyDescent="0.25">
      <c r="B38" s="90" t="s">
        <v>107</v>
      </c>
      <c r="C38" s="72">
        <f>Eelarve!C35</f>
        <v>0</v>
      </c>
      <c r="D38" s="73">
        <f t="shared" ref="D38:D57" si="4">E38+F38</f>
        <v>0</v>
      </c>
      <c r="E38" s="63">
        <v>0</v>
      </c>
      <c r="F38" s="63">
        <v>0</v>
      </c>
    </row>
    <row r="39" spans="2:7" s="17" customFormat="1" ht="31.5" x14ac:dyDescent="0.25">
      <c r="B39" s="90" t="s">
        <v>84</v>
      </c>
      <c r="C39" s="72">
        <f>Eelarve!C36</f>
        <v>0</v>
      </c>
      <c r="D39" s="73">
        <f t="shared" si="4"/>
        <v>0</v>
      </c>
      <c r="E39" s="63">
        <v>0</v>
      </c>
      <c r="F39" s="63">
        <v>0</v>
      </c>
    </row>
    <row r="40" spans="2:7" s="17" customFormat="1" x14ac:dyDescent="0.25">
      <c r="B40" s="90" t="s">
        <v>85</v>
      </c>
      <c r="C40" s="72">
        <f>Eelarve!C37</f>
        <v>0</v>
      </c>
      <c r="D40" s="73">
        <f t="shared" si="4"/>
        <v>0</v>
      </c>
      <c r="E40" s="63">
        <v>0</v>
      </c>
      <c r="F40" s="63">
        <v>0</v>
      </c>
    </row>
    <row r="41" spans="2:7" s="17" customFormat="1" x14ac:dyDescent="0.25">
      <c r="B41" s="90" t="s">
        <v>86</v>
      </c>
      <c r="C41" s="72">
        <f>Eelarve!C38</f>
        <v>0</v>
      </c>
      <c r="D41" s="73">
        <f t="shared" si="4"/>
        <v>0</v>
      </c>
      <c r="E41" s="63">
        <v>0</v>
      </c>
      <c r="F41" s="63">
        <v>0</v>
      </c>
    </row>
    <row r="42" spans="2:7" s="17" customFormat="1" x14ac:dyDescent="0.25">
      <c r="B42" s="90" t="s">
        <v>87</v>
      </c>
      <c r="C42" s="72">
        <f>Eelarve!C39</f>
        <v>20000</v>
      </c>
      <c r="D42" s="73">
        <f t="shared" si="4"/>
        <v>0</v>
      </c>
      <c r="E42" s="63">
        <v>0</v>
      </c>
      <c r="F42" s="63">
        <v>0</v>
      </c>
    </row>
    <row r="43" spans="2:7" s="17" customFormat="1" x14ac:dyDescent="0.25">
      <c r="B43" s="90" t="s">
        <v>108</v>
      </c>
      <c r="C43" s="72">
        <f>Eelarve!C40</f>
        <v>0</v>
      </c>
      <c r="D43" s="73">
        <f t="shared" si="4"/>
        <v>0</v>
      </c>
      <c r="E43" s="63">
        <v>0</v>
      </c>
      <c r="F43" s="63">
        <v>0</v>
      </c>
    </row>
    <row r="44" spans="2:7" s="17" customFormat="1" x14ac:dyDescent="0.25">
      <c r="B44" s="90" t="s">
        <v>88</v>
      </c>
      <c r="C44" s="72">
        <f>Eelarve!C41</f>
        <v>0</v>
      </c>
      <c r="D44" s="73">
        <f t="shared" si="4"/>
        <v>0</v>
      </c>
      <c r="E44" s="63">
        <v>0</v>
      </c>
      <c r="F44" s="63">
        <v>0</v>
      </c>
    </row>
    <row r="45" spans="2:7" s="17" customFormat="1" x14ac:dyDescent="0.25">
      <c r="B45" s="90" t="s">
        <v>89</v>
      </c>
      <c r="C45" s="72">
        <f>Eelarve!C42</f>
        <v>0</v>
      </c>
      <c r="D45" s="73">
        <f t="shared" si="4"/>
        <v>0</v>
      </c>
      <c r="E45" s="63">
        <v>0</v>
      </c>
      <c r="F45" s="63">
        <v>0</v>
      </c>
    </row>
    <row r="46" spans="2:7" s="17" customFormat="1" ht="31.5" x14ac:dyDescent="0.25">
      <c r="B46" s="91" t="s">
        <v>90</v>
      </c>
      <c r="C46" s="72">
        <f>Eelarve!C43</f>
        <v>0</v>
      </c>
      <c r="D46" s="73">
        <f t="shared" si="4"/>
        <v>0</v>
      </c>
      <c r="E46" s="63">
        <v>0</v>
      </c>
      <c r="F46" s="63">
        <v>0</v>
      </c>
    </row>
    <row r="47" spans="2:7" s="17" customFormat="1" x14ac:dyDescent="0.25">
      <c r="B47" s="90" t="s">
        <v>91</v>
      </c>
      <c r="C47" s="72">
        <f>Eelarve!C44</f>
        <v>0</v>
      </c>
      <c r="D47" s="73">
        <f t="shared" si="4"/>
        <v>0</v>
      </c>
      <c r="E47" s="63">
        <v>0</v>
      </c>
      <c r="F47" s="63">
        <v>0</v>
      </c>
    </row>
    <row r="48" spans="2:7" s="17" customFormat="1" x14ac:dyDescent="0.25">
      <c r="B48" s="90" t="s">
        <v>92</v>
      </c>
      <c r="C48" s="72">
        <f>Eelarve!C45</f>
        <v>0</v>
      </c>
      <c r="D48" s="73">
        <f t="shared" si="4"/>
        <v>0</v>
      </c>
      <c r="E48" s="63">
        <v>0</v>
      </c>
      <c r="F48" s="63">
        <v>0</v>
      </c>
    </row>
    <row r="49" spans="2:7" s="17" customFormat="1" x14ac:dyDescent="0.25">
      <c r="B49" s="90" t="s">
        <v>93</v>
      </c>
      <c r="C49" s="72">
        <f>Eelarve!C46</f>
        <v>0</v>
      </c>
      <c r="D49" s="73">
        <f t="shared" si="4"/>
        <v>0</v>
      </c>
      <c r="E49" s="63">
        <v>0</v>
      </c>
      <c r="F49" s="63">
        <v>0</v>
      </c>
    </row>
    <row r="50" spans="2:7" s="17" customFormat="1" x14ac:dyDescent="0.25">
      <c r="B50" s="90" t="s">
        <v>94</v>
      </c>
      <c r="C50" s="72">
        <f>Eelarve!C47</f>
        <v>0</v>
      </c>
      <c r="D50" s="73">
        <f t="shared" si="4"/>
        <v>0</v>
      </c>
      <c r="E50" s="63">
        <v>0</v>
      </c>
      <c r="F50" s="63">
        <v>0</v>
      </c>
    </row>
    <row r="51" spans="2:7" s="17" customFormat="1" ht="31.5" x14ac:dyDescent="0.25">
      <c r="B51" s="90" t="s">
        <v>95</v>
      </c>
      <c r="C51" s="72">
        <f>Eelarve!C48</f>
        <v>0</v>
      </c>
      <c r="D51" s="73">
        <f t="shared" si="4"/>
        <v>0</v>
      </c>
      <c r="E51" s="63">
        <v>0</v>
      </c>
      <c r="F51" s="63">
        <v>0</v>
      </c>
    </row>
    <row r="52" spans="2:7" s="17" customFormat="1" x14ac:dyDescent="0.25">
      <c r="B52" s="90" t="s">
        <v>96</v>
      </c>
      <c r="C52" s="72">
        <f>Eelarve!C49</f>
        <v>0</v>
      </c>
      <c r="D52" s="73">
        <f t="shared" si="4"/>
        <v>0</v>
      </c>
      <c r="E52" s="63">
        <v>0</v>
      </c>
      <c r="F52" s="63">
        <v>0</v>
      </c>
    </row>
    <row r="53" spans="2:7" s="17" customFormat="1" x14ac:dyDescent="0.25">
      <c r="B53" s="90" t="s">
        <v>97</v>
      </c>
      <c r="C53" s="72">
        <f>Eelarve!C50</f>
        <v>0</v>
      </c>
      <c r="D53" s="73">
        <f t="shared" si="4"/>
        <v>0</v>
      </c>
      <c r="E53" s="63">
        <v>0</v>
      </c>
      <c r="F53" s="63">
        <v>0</v>
      </c>
    </row>
    <row r="54" spans="2:7" s="17" customFormat="1" x14ac:dyDescent="0.25">
      <c r="B54" s="90" t="s">
        <v>98</v>
      </c>
      <c r="C54" s="72">
        <f>Eelarve!C51</f>
        <v>0</v>
      </c>
      <c r="D54" s="73">
        <f t="shared" si="4"/>
        <v>0</v>
      </c>
      <c r="E54" s="63">
        <v>0</v>
      </c>
      <c r="F54" s="63">
        <v>0</v>
      </c>
    </row>
    <row r="55" spans="2:7" s="17" customFormat="1" x14ac:dyDescent="0.25">
      <c r="B55" s="90" t="s">
        <v>99</v>
      </c>
      <c r="C55" s="72">
        <f>Eelarve!C52</f>
        <v>0</v>
      </c>
      <c r="D55" s="73">
        <f t="shared" si="4"/>
        <v>0</v>
      </c>
      <c r="E55" s="63">
        <v>0</v>
      </c>
      <c r="F55" s="63">
        <v>0</v>
      </c>
    </row>
    <row r="56" spans="2:7" s="17" customFormat="1" ht="31.5" x14ac:dyDescent="0.25">
      <c r="B56" s="90" t="s">
        <v>100</v>
      </c>
      <c r="C56" s="72">
        <f>Eelarve!C53</f>
        <v>0</v>
      </c>
      <c r="D56" s="73">
        <f t="shared" si="4"/>
        <v>0</v>
      </c>
      <c r="E56" s="63">
        <v>0</v>
      </c>
      <c r="F56" s="63">
        <v>0</v>
      </c>
    </row>
    <row r="57" spans="2:7" s="17" customFormat="1" x14ac:dyDescent="0.25">
      <c r="B57" s="90" t="s">
        <v>101</v>
      </c>
      <c r="C57" s="72">
        <f>Eelarve!C54</f>
        <v>0</v>
      </c>
      <c r="D57" s="73">
        <f t="shared" si="4"/>
        <v>0</v>
      </c>
      <c r="E57" s="63">
        <v>0</v>
      </c>
      <c r="F57" s="63">
        <v>0</v>
      </c>
    </row>
    <row r="58" spans="2:7" x14ac:dyDescent="0.25">
      <c r="B58" s="9" t="s">
        <v>12</v>
      </c>
      <c r="C58" s="74">
        <f>SUM(C37:C57)</f>
        <v>20000</v>
      </c>
      <c r="D58" s="68">
        <f>SUM(D37:D57)</f>
        <v>0</v>
      </c>
      <c r="E58" s="68">
        <f>SUM(E37:E57)</f>
        <v>0</v>
      </c>
      <c r="F58" s="68">
        <f>SUM(F37:F57)</f>
        <v>0</v>
      </c>
    </row>
    <row r="59" spans="2:7" s="17" customFormat="1" x14ac:dyDescent="0.25">
      <c r="B59" s="79"/>
      <c r="C59" s="80"/>
      <c r="D59" s="81"/>
      <c r="E59" s="81"/>
      <c r="F59" s="81"/>
    </row>
    <row r="60" spans="2:7" x14ac:dyDescent="0.25">
      <c r="B60" s="16" t="s">
        <v>52</v>
      </c>
    </row>
    <row r="61" spans="2:7" x14ac:dyDescent="0.25">
      <c r="B61" s="107" t="s">
        <v>71</v>
      </c>
      <c r="C61" s="57" t="s">
        <v>70</v>
      </c>
      <c r="D61" s="57" t="s">
        <v>38</v>
      </c>
      <c r="F61"/>
      <c r="G61"/>
    </row>
    <row r="62" spans="2:7" ht="68.25" customHeight="1" x14ac:dyDescent="0.25">
      <c r="B62" s="2" t="s">
        <v>13</v>
      </c>
      <c r="C62" s="58"/>
      <c r="D62" s="28"/>
      <c r="F62"/>
      <c r="G62"/>
    </row>
    <row r="63" spans="2:7" x14ac:dyDescent="0.25">
      <c r="B63" s="2" t="s">
        <v>14</v>
      </c>
      <c r="C63" s="58"/>
      <c r="D63" s="28"/>
      <c r="F63"/>
      <c r="G63"/>
    </row>
    <row r="64" spans="2:7" ht="63" customHeight="1" x14ac:dyDescent="0.25">
      <c r="B64" s="2" t="s">
        <v>15</v>
      </c>
      <c r="C64" s="58"/>
      <c r="D64" s="28"/>
      <c r="F64"/>
      <c r="G64"/>
    </row>
    <row r="65" spans="2:7" ht="47.25" x14ac:dyDescent="0.25">
      <c r="B65" s="2" t="s">
        <v>16</v>
      </c>
      <c r="C65" s="58"/>
      <c r="D65" s="28"/>
      <c r="F65"/>
      <c r="G65"/>
    </row>
  </sheetData>
  <sheetProtection selectLockedCells="1"/>
  <dataConsolidate/>
  <mergeCells count="6">
    <mergeCell ref="B12:C12"/>
    <mergeCell ref="B5:C5"/>
    <mergeCell ref="B6:C6"/>
    <mergeCell ref="B7:C7"/>
    <mergeCell ref="B8:C8"/>
    <mergeCell ref="B9:C9"/>
  </mergeCells>
  <conditionalFormatting sqref="D24">
    <cfRule type="colorScale" priority="70">
      <colorScale>
        <cfvo type="num" val="0"/>
        <cfvo type="num" val="&quot;C11*1,1&quot;"/>
        <color rgb="FFFF7128"/>
        <color theme="5"/>
      </colorScale>
    </cfRule>
    <cfRule type="cellIs" dxfId="36" priority="72" stopIfTrue="1" operator="greaterThan">
      <formula>"C11*110%"</formula>
    </cfRule>
    <cfRule type="cellIs" dxfId="35" priority="73" stopIfTrue="1" operator="greaterThan">
      <formula>C24*1.1</formula>
    </cfRule>
    <cfRule type="cellIs" dxfId="34" priority="74" stopIfTrue="1" operator="greaterThan">
      <formula>C24*1.1</formula>
    </cfRule>
    <cfRule type="cellIs" dxfId="33" priority="75" stopIfTrue="1" operator="greaterThan">
      <formula>"F11*1,1"</formula>
    </cfRule>
  </conditionalFormatting>
  <conditionalFormatting sqref="G19">
    <cfRule type="cellIs" dxfId="32" priority="38" operator="equal">
      <formula>0</formula>
    </cfRule>
    <cfRule type="cellIs" dxfId="31" priority="56" operator="lessThan">
      <formula>100</formula>
    </cfRule>
    <cfRule type="cellIs" dxfId="30" priority="57" operator="greaterThan">
      <formula>100</formula>
    </cfRule>
  </conditionalFormatting>
  <conditionalFormatting sqref="F58:F59">
    <cfRule type="cellIs" dxfId="29" priority="49" operator="equal">
      <formula>0</formula>
    </cfRule>
    <cfRule type="cellIs" dxfId="28" priority="50" operator="notEqual">
      <formula>$F$32</formula>
    </cfRule>
  </conditionalFormatting>
  <conditionalFormatting sqref="G24">
    <cfRule type="cellIs" dxfId="27" priority="48" operator="greaterThan">
      <formula>110</formula>
    </cfRule>
  </conditionalFormatting>
  <conditionalFormatting sqref="G32">
    <cfRule type="cellIs" dxfId="26" priority="42" operator="greaterThan">
      <formula>100</formula>
    </cfRule>
  </conditionalFormatting>
  <conditionalFormatting sqref="G30">
    <cfRule type="cellIs" dxfId="25" priority="40" operator="greaterThan">
      <formula>100</formula>
    </cfRule>
  </conditionalFormatting>
  <conditionalFormatting sqref="G31">
    <cfRule type="cellIs" dxfId="24" priority="39" operator="greaterThan">
      <formula>100</formula>
    </cfRule>
  </conditionalFormatting>
  <conditionalFormatting sqref="G25">
    <cfRule type="cellIs" dxfId="23" priority="37" operator="greaterThan">
      <formula>110</formula>
    </cfRule>
  </conditionalFormatting>
  <conditionalFormatting sqref="G26:G29">
    <cfRule type="cellIs" dxfId="22" priority="35" operator="greaterThan">
      <formula>110</formula>
    </cfRule>
  </conditionalFormatting>
  <conditionalFormatting sqref="D25">
    <cfRule type="colorScale" priority="30">
      <colorScale>
        <cfvo type="num" val="0"/>
        <cfvo type="num" val="&quot;C11*1,1&quot;"/>
        <color rgb="FFFF7128"/>
        <color theme="5"/>
      </colorScale>
    </cfRule>
    <cfRule type="cellIs" dxfId="21" priority="31" stopIfTrue="1" operator="greaterThan">
      <formula>"C11*110%"</formula>
    </cfRule>
    <cfRule type="cellIs" dxfId="20" priority="32" stopIfTrue="1" operator="greaterThan">
      <formula>C25*1.1</formula>
    </cfRule>
    <cfRule type="cellIs" dxfId="19" priority="33" stopIfTrue="1" operator="greaterThan">
      <formula>C25*1.1</formula>
    </cfRule>
    <cfRule type="cellIs" dxfId="18" priority="34" stopIfTrue="1" operator="greaterThan">
      <formula>"F11*1,1"</formula>
    </cfRule>
  </conditionalFormatting>
  <conditionalFormatting sqref="D26:D29">
    <cfRule type="colorScale" priority="20">
      <colorScale>
        <cfvo type="num" val="0"/>
        <cfvo type="num" val="&quot;C11*1,1&quot;"/>
        <color rgb="FFFF7128"/>
        <color theme="5"/>
      </colorScale>
    </cfRule>
    <cfRule type="cellIs" dxfId="17" priority="21" stopIfTrue="1" operator="greaterThan">
      <formula>"C11*110%"</formula>
    </cfRule>
    <cfRule type="cellIs" dxfId="16" priority="22" stopIfTrue="1" operator="greaterThan">
      <formula>C26*1.1</formula>
    </cfRule>
    <cfRule type="cellIs" dxfId="15" priority="23" stopIfTrue="1" operator="greaterThan">
      <formula>C26*1.1</formula>
    </cfRule>
    <cfRule type="cellIs" dxfId="14" priority="24" stopIfTrue="1" operator="greaterThan">
      <formula>"F11*1,1"</formula>
    </cfRule>
  </conditionalFormatting>
  <conditionalFormatting sqref="D30">
    <cfRule type="colorScale" priority="15">
      <colorScale>
        <cfvo type="num" val="0"/>
        <cfvo type="num" val="&quot;C11*1,1&quot;"/>
        <color rgb="FFFF7128"/>
        <color theme="5"/>
      </colorScale>
    </cfRule>
    <cfRule type="cellIs" dxfId="13" priority="16" stopIfTrue="1" operator="greaterThan">
      <formula>"C11*110%"</formula>
    </cfRule>
    <cfRule type="cellIs" dxfId="12" priority="17" stopIfTrue="1" operator="greaterThan">
      <formula>C30*1.1</formula>
    </cfRule>
    <cfRule type="cellIs" dxfId="11" priority="18" stopIfTrue="1" operator="greaterThan">
      <formula>C30*1.1</formula>
    </cfRule>
    <cfRule type="cellIs" dxfId="10" priority="19" stopIfTrue="1" operator="greaterThan">
      <formula>"F11*1,1"</formula>
    </cfRule>
  </conditionalFormatting>
  <conditionalFormatting sqref="D31">
    <cfRule type="colorScale" priority="10">
      <colorScale>
        <cfvo type="num" val="0"/>
        <cfvo type="num" val="&quot;C11*1,1&quot;"/>
        <color rgb="FFFF7128"/>
        <color theme="5"/>
      </colorScale>
    </cfRule>
    <cfRule type="cellIs" dxfId="9" priority="11" stopIfTrue="1" operator="greaterThan">
      <formula>"C11*110%"</formula>
    </cfRule>
    <cfRule type="cellIs" dxfId="8" priority="12" stopIfTrue="1" operator="greaterThan">
      <formula>C31*1.1</formula>
    </cfRule>
    <cfRule type="cellIs" dxfId="7" priority="13" stopIfTrue="1" operator="greaterThan">
      <formula>C31*1.1</formula>
    </cfRule>
    <cfRule type="cellIs" dxfId="6" priority="14" stopIfTrue="1" operator="greaterThan">
      <formula>"F11*1,1"</formula>
    </cfRule>
  </conditionalFormatting>
  <conditionalFormatting sqref="D32">
    <cfRule type="colorScale" priority="5">
      <colorScale>
        <cfvo type="num" val="0"/>
        <cfvo type="num" val="&quot;C11*1,1&quot;"/>
        <color rgb="FFFF7128"/>
        <color theme="5"/>
      </colorScale>
    </cfRule>
    <cfRule type="cellIs" dxfId="5" priority="6" stopIfTrue="1" operator="greaterThan">
      <formula>"C11*110%"</formula>
    </cfRule>
    <cfRule type="cellIs" dxfId="4" priority="7" stopIfTrue="1" operator="greaterThan">
      <formula>C32*1.1</formula>
    </cfRule>
    <cfRule type="cellIs" dxfId="3" priority="8" stopIfTrue="1" operator="greaterThan">
      <formula>C32*1.1</formula>
    </cfRule>
    <cfRule type="cellIs" dxfId="2" priority="9" stopIfTrue="1" operator="greaterThan">
      <formula>"F11*1,1"</formula>
    </cfRule>
  </conditionalFormatting>
  <conditionalFormatting sqref="E58:E59">
    <cfRule type="cellIs" dxfId="1" priority="78" operator="equal">
      <formula>0</formula>
    </cfRule>
    <cfRule type="cellIs" dxfId="0" priority="79" operator="notEqual">
      <formula>$E$32</formula>
    </cfRule>
  </conditionalFormatting>
  <dataValidations xWindow="879" yWindow="417" count="11">
    <dataValidation type="decimal" errorStyle="warning" operator="lessThanOrEqual" showInputMessage="1" showErrorMessage="1" error="Kaudsed kulud tohivad otsestest kuludest moodustada kuni 2,5%." promptTitle="Tähelepanu!" prompt="Kaudsed kulud moodustavad otsestest kuludest kuni 2,5%." sqref="D31">
      <formula1>#REF!*0.025</formula1>
    </dataValidation>
    <dataValidation type="decimal" errorStyle="warning" operator="lessThanOrEqual" allowBlank="1" showInputMessage="1" showErrorMessage="1" errorTitle="Tähelepanu!" error="Kaudsed kulud tohivad otsestest kuludest moodustada kuni 2,5%." promptTitle="Tähelepanu!" prompt="Kaudsed kulud moodustavad otsestest kuludest kuni 2,5%." sqref="E31:F31">
      <formula1>E30*0.025</formula1>
    </dataValidation>
    <dataValidation type="decimal" operator="equal" allowBlank="1" showInputMessage="1" showErrorMessage="1" sqref="C19">
      <formula1>D86</formula1>
    </dataValidation>
    <dataValidation type="decimal" operator="equal" allowBlank="1" showInputMessage="1" showErrorMessage="1" errorTitle="Tähelepanu!" error="Tervik peab olema 100%" promptTitle="Tähelepanu!" prompt="Osakaalude summa peab olema 100%" sqref="G19">
      <formula1>100</formula1>
    </dataValidation>
    <dataValidation type="decimal" allowBlank="1" showInputMessage="1" showErrorMessage="1" errorTitle="Tähelepanu!" error="AMIF toetuse osakaal ei saa olla suurem kui 75%" promptTitle="Tähelepanu!" prompt="ISF toetuse osakaal ei saa olla suurem kui 75%" sqref="G14">
      <formula1>0</formula1>
      <formula2>75</formula2>
    </dataValidation>
    <dataValidation operator="equal" allowBlank="1" showErrorMessage="1" promptTitle="Tähelepanu!" prompt="AMIF tulu peab võrduma AMIF kuluga." sqref="B13"/>
    <dataValidation type="decimal" errorStyle="warning" operator="equal" allowBlank="1" showInputMessage="1" showErrorMessage="1" errorTitle="Tähelepanu!" error="Aruandlusperioodi meetmete kogukulu peab olema võrdne projekti aruandlusperioodi kogukuludega." promptTitle="Tähelepanu!" prompt="Aruandlusperioodi kogukulu peab olema võrdne projekti aruandlusperioodi kogukuludega." sqref="E58">
      <formula1>#REF!</formula1>
    </dataValidation>
    <dataValidation allowBlank="1" showInputMessage="1" showErrorMessage="1" promptTitle="Tähelepanu!" prompt="Kulud meetmete lõikes kokku peab olema võrdne projekti kulud kokku." sqref="D59"/>
    <dataValidation type="list" allowBlank="1" showInputMessage="1" showErrorMessage="1" errorTitle="Tähelepanu!" error="Vali sobiv vastus" promptTitle="Tähelepanu!" prompt="Vali sobiv vastus" sqref="C62:C65">
      <formula1>Kinnituskiri</formula1>
    </dataValidation>
    <dataValidation allowBlank="1" showInputMessage="1" showErrorMessage="1" promptTitle="Tähelepanu!" prompt="Kulud programmis esitatud riiklike prioriteetide lõikes peavad võrduma projekti kogukuludega." sqref="D58"/>
    <dataValidation allowBlank="1" showInputMessage="1" showErrorMessage="1" promptTitle="Tähelepanu!" prompt="Aruandlusperioodi kogukulu peab olema võrdne projekti aruandlusperioodi kogukuludega." sqref="F58"/>
  </dataValidations>
  <pageMargins left="0.7" right="0.7" top="0.75" bottom="0.75" header="0.3" footer="0.3"/>
  <pageSetup paperSize="9" scale="63" fitToHeight="0" orientation="portrait" verticalDpi="0" r:id="rId1"/>
  <drawing r:id="rId2"/>
  <extLst>
    <ext xmlns:x14="http://schemas.microsoft.com/office/spreadsheetml/2009/9/main" uri="{CCE6A557-97BC-4b89-ADB6-D9C93CAAB3DF}">
      <x14:dataValidations xmlns:xm="http://schemas.microsoft.com/office/excel/2006/main" xWindow="879" yWindow="417" count="6">
        <x14:dataValidation type="decimal" errorStyle="warning" operator="equal" allowBlank="1" showInputMessage="1" showErrorMessage="1" promptTitle="Tähelepanu!" prompt="Tööjõukulud peavad võrduma töölehel &quot;Tööjõukulud&quot; saadud summaga.">
          <x14:formula1>
            <xm:f>'1. Tööjõukulud'!H48</xm:f>
          </x14:formula1>
          <xm:sqref>D24</xm:sqref>
        </x14:dataValidation>
        <x14:dataValidation type="decimal" operator="equal" allowBlank="1" showInputMessage="1" showErrorMessage="1" promptTitle="Tähelepanu!" prompt="Avalikustamise kulude kogusumma peab olema võrdne vastaval töölehel saadud kogusummaga.">
          <x14:formula1>
            <xm:f>' 5. Avalikustamise kulud'!H42</xm:f>
          </x14:formula1>
          <xm:sqref>D28</xm:sqref>
        </x14:dataValidation>
        <x14:dataValidation type="decimal" errorStyle="warning" operator="equal" allowBlank="1" showInputMessage="1" showErrorMessage="1" promptTitle="Tähelepanu!" prompt="Muude otseste kulude kogusumma peab olema võrdne töölehel &quot;Muud otsesed kulud&quot; saadud kogusummaga.">
          <x14:formula1>
            <xm:f>'6. Muud otsesed kulud'!H42</xm:f>
          </x14:formula1>
          <xm:sqref>D29</xm:sqref>
        </x14:dataValidation>
        <x14:dataValidation type="decimal" errorStyle="warning" operator="equal" allowBlank="1" showInputMessage="1" showErrorMessage="1" promptTitle="Tähelepanu!" prompt="Kinnisvara kulude kogusumma peab olema võrdne vastaval töölehel saadud kogusummaga.">
          <x14:formula1>
            <xm:f>'4. Kinnisvara'!H42</xm:f>
          </x14:formula1>
          <xm:sqref>D27</xm:sqref>
        </x14:dataValidation>
        <x14:dataValidation type="decimal" errorStyle="warning" operator="equal" allowBlank="1" showInputMessage="1" showErrorMessage="1" promptTitle="Tähelepanu!" prompt="Seadmete, varustuse ja IKT-arenduste kulude kogusumma peab olema võrdne vastaval töölehel saadud kogusummaga.">
          <x14:formula1>
            <xm:f>'3. Seadmed, varust, IKT'!H42</xm:f>
          </x14:formula1>
          <xm:sqref>D26</xm:sqref>
        </x14:dataValidation>
        <x14:dataValidation type="decimal" errorStyle="warning" operator="equal" allowBlank="1" showInputMessage="1" showErrorMessage="1" promptTitle="Tähelepanu!" prompt="Lähetuskulude kogusumma peab olema võrdne töölehel &quot;Lähetuskulud&quot; saadud kogusummaga.">
          <x14:formula1>
            <xm:f>'2. Sõidu-ja lähetuskulud'!H42</xm:f>
          </x14:formula1>
          <xm:sqref>D25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H49"/>
  <sheetViews>
    <sheetView topLeftCell="A22" workbookViewId="0">
      <selection activeCell="C55" sqref="C55"/>
    </sheetView>
  </sheetViews>
  <sheetFormatPr defaultColWidth="9.140625" defaultRowHeight="15.75" x14ac:dyDescent="0.25"/>
  <cols>
    <col min="1" max="1" width="4.7109375" style="17" customWidth="1"/>
    <col min="2" max="2" width="9.140625" style="17"/>
    <col min="3" max="3" width="18.28515625" style="17" customWidth="1"/>
    <col min="4" max="4" width="25.5703125" style="17" customWidth="1"/>
    <col min="5" max="5" width="16.7109375" style="13" customWidth="1"/>
    <col min="6" max="7" width="15.7109375" style="13" customWidth="1"/>
    <col min="8" max="8" width="15.42578125" style="17" customWidth="1"/>
    <col min="9" max="16384" width="9.140625" style="17"/>
  </cols>
  <sheetData>
    <row r="1" spans="2:8" x14ac:dyDescent="0.25">
      <c r="B1" s="3" t="s">
        <v>66</v>
      </c>
      <c r="C1" s="3"/>
    </row>
    <row r="2" spans="2:8" x14ac:dyDescent="0.25">
      <c r="B2" s="3"/>
      <c r="C2" s="3"/>
    </row>
    <row r="4" spans="2:8" x14ac:dyDescent="0.25">
      <c r="B4" s="15"/>
      <c r="C4" s="163" t="s">
        <v>4</v>
      </c>
      <c r="D4" s="164"/>
      <c r="E4" s="164"/>
      <c r="F4" s="164"/>
      <c r="G4" s="165"/>
      <c r="H4" s="172" t="s">
        <v>9</v>
      </c>
    </row>
    <row r="5" spans="2:8" ht="15.75" customHeight="1" x14ac:dyDescent="0.25">
      <c r="B5" s="175" t="s">
        <v>1</v>
      </c>
      <c r="C5" s="166" t="s">
        <v>72</v>
      </c>
      <c r="D5" s="167"/>
      <c r="E5" s="167"/>
      <c r="F5" s="167"/>
      <c r="G5" s="168"/>
      <c r="H5" s="173"/>
    </row>
    <row r="6" spans="2:8" ht="31.5" x14ac:dyDescent="0.25">
      <c r="B6" s="176"/>
      <c r="C6" s="5" t="s">
        <v>39</v>
      </c>
      <c r="D6" s="5" t="s">
        <v>40</v>
      </c>
      <c r="E6" s="5" t="s">
        <v>41</v>
      </c>
      <c r="F6" s="5" t="s">
        <v>42</v>
      </c>
      <c r="G6" s="18" t="s">
        <v>43</v>
      </c>
      <c r="H6" s="174"/>
    </row>
    <row r="7" spans="2:8" s="25" customFormat="1" x14ac:dyDescent="0.25">
      <c r="B7" s="23"/>
      <c r="C7" s="23"/>
      <c r="D7" s="23"/>
      <c r="E7" s="24"/>
      <c r="F7" s="24"/>
      <c r="G7" s="24"/>
      <c r="H7" s="63"/>
    </row>
    <row r="8" spans="2:8" s="25" customFormat="1" x14ac:dyDescent="0.25">
      <c r="B8" s="23"/>
      <c r="C8" s="23"/>
      <c r="D8" s="23"/>
      <c r="E8" s="24"/>
      <c r="F8" s="24"/>
      <c r="G8" s="24"/>
      <c r="H8" s="63"/>
    </row>
    <row r="9" spans="2:8" s="25" customFormat="1" x14ac:dyDescent="0.25">
      <c r="B9" s="23"/>
      <c r="C9" s="23"/>
      <c r="D9" s="23"/>
      <c r="E9" s="24"/>
      <c r="F9" s="24"/>
      <c r="G9" s="24"/>
      <c r="H9" s="63"/>
    </row>
    <row r="10" spans="2:8" s="25" customFormat="1" x14ac:dyDescent="0.25">
      <c r="B10" s="23"/>
      <c r="C10" s="23"/>
      <c r="D10" s="23"/>
      <c r="E10" s="24"/>
      <c r="F10" s="24"/>
      <c r="G10" s="24"/>
      <c r="H10" s="63"/>
    </row>
    <row r="11" spans="2:8" s="25" customFormat="1" x14ac:dyDescent="0.25">
      <c r="B11" s="23"/>
      <c r="C11" s="23"/>
      <c r="D11" s="23"/>
      <c r="E11" s="24"/>
      <c r="F11" s="23"/>
      <c r="G11" s="24"/>
      <c r="H11" s="63"/>
    </row>
    <row r="12" spans="2:8" s="25" customFormat="1" x14ac:dyDescent="0.25">
      <c r="B12" s="23"/>
      <c r="C12" s="23"/>
      <c r="D12" s="23"/>
      <c r="E12" s="24"/>
      <c r="F12" s="23"/>
      <c r="G12" s="24"/>
      <c r="H12" s="63"/>
    </row>
    <row r="13" spans="2:8" s="25" customFormat="1" x14ac:dyDescent="0.25">
      <c r="B13" s="23"/>
      <c r="C13" s="23"/>
      <c r="D13" s="23"/>
      <c r="E13" s="24"/>
      <c r="F13" s="23"/>
      <c r="G13" s="24"/>
      <c r="H13" s="63"/>
    </row>
    <row r="14" spans="2:8" s="25" customFormat="1" x14ac:dyDescent="0.25">
      <c r="B14" s="23"/>
      <c r="C14" s="23"/>
      <c r="D14" s="23"/>
      <c r="E14" s="24"/>
      <c r="F14" s="23"/>
      <c r="G14" s="24"/>
      <c r="H14" s="63"/>
    </row>
    <row r="15" spans="2:8" s="25" customFormat="1" x14ac:dyDescent="0.25">
      <c r="B15" s="23"/>
      <c r="C15" s="23"/>
      <c r="D15" s="23"/>
      <c r="E15" s="24"/>
      <c r="F15" s="23"/>
      <c r="G15" s="24"/>
      <c r="H15" s="63"/>
    </row>
    <row r="16" spans="2:8" s="25" customFormat="1" x14ac:dyDescent="0.25">
      <c r="B16" s="23"/>
      <c r="C16" s="23"/>
      <c r="D16" s="23"/>
      <c r="E16" s="24"/>
      <c r="F16" s="23"/>
      <c r="G16" s="24"/>
      <c r="H16" s="63"/>
    </row>
    <row r="17" spans="2:8" s="25" customFormat="1" x14ac:dyDescent="0.25">
      <c r="B17" s="23"/>
      <c r="C17" s="23"/>
      <c r="D17" s="23"/>
      <c r="E17" s="24"/>
      <c r="F17" s="23"/>
      <c r="G17" s="24"/>
      <c r="H17" s="63"/>
    </row>
    <row r="18" spans="2:8" s="25" customFormat="1" x14ac:dyDescent="0.25">
      <c r="B18" s="23"/>
      <c r="C18" s="23"/>
      <c r="D18" s="23"/>
      <c r="E18" s="24"/>
      <c r="F18" s="23"/>
      <c r="G18" s="24"/>
      <c r="H18" s="63"/>
    </row>
    <row r="19" spans="2:8" s="25" customFormat="1" x14ac:dyDescent="0.25">
      <c r="B19" s="23"/>
      <c r="C19" s="23"/>
      <c r="D19" s="23"/>
      <c r="E19" s="24"/>
      <c r="F19" s="23"/>
      <c r="G19" s="24"/>
      <c r="H19" s="63"/>
    </row>
    <row r="20" spans="2:8" s="25" customFormat="1" x14ac:dyDescent="0.25">
      <c r="B20" s="23"/>
      <c r="C20" s="23"/>
      <c r="D20" s="23"/>
      <c r="E20" s="24"/>
      <c r="F20" s="23"/>
      <c r="G20" s="24"/>
      <c r="H20" s="63"/>
    </row>
    <row r="21" spans="2:8" s="25" customFormat="1" x14ac:dyDescent="0.25">
      <c r="B21" s="23"/>
      <c r="C21" s="23"/>
      <c r="D21" s="23"/>
      <c r="E21" s="24"/>
      <c r="F21" s="23"/>
      <c r="G21" s="24"/>
      <c r="H21" s="63"/>
    </row>
    <row r="22" spans="2:8" s="25" customFormat="1" x14ac:dyDescent="0.25">
      <c r="B22" s="23"/>
      <c r="C22" s="23"/>
      <c r="D22" s="23"/>
      <c r="E22" s="24"/>
      <c r="F22" s="23"/>
      <c r="G22" s="24"/>
      <c r="H22" s="63"/>
    </row>
    <row r="23" spans="2:8" s="25" customFormat="1" x14ac:dyDescent="0.25">
      <c r="B23" s="23"/>
      <c r="C23" s="23"/>
      <c r="D23" s="23"/>
      <c r="E23" s="24"/>
      <c r="F23" s="23"/>
      <c r="G23" s="24"/>
      <c r="H23" s="63"/>
    </row>
    <row r="24" spans="2:8" s="25" customFormat="1" x14ac:dyDescent="0.25">
      <c r="B24" s="23"/>
      <c r="C24" s="23"/>
      <c r="D24" s="23"/>
      <c r="E24" s="24"/>
      <c r="F24" s="23"/>
      <c r="G24" s="24"/>
      <c r="H24" s="63"/>
    </row>
    <row r="25" spans="2:8" s="25" customFormat="1" x14ac:dyDescent="0.25">
      <c r="B25" s="23"/>
      <c r="C25" s="23"/>
      <c r="D25" s="23"/>
      <c r="E25" s="24"/>
      <c r="F25" s="23"/>
      <c r="G25" s="24"/>
      <c r="H25" s="63"/>
    </row>
    <row r="26" spans="2:8" s="25" customFormat="1" x14ac:dyDescent="0.25">
      <c r="B26" s="23"/>
      <c r="C26" s="23"/>
      <c r="D26" s="23"/>
      <c r="E26" s="24"/>
      <c r="F26" s="24"/>
      <c r="G26" s="24"/>
      <c r="H26" s="63"/>
    </row>
    <row r="27" spans="2:8" s="25" customFormat="1" x14ac:dyDescent="0.25">
      <c r="B27" s="23"/>
      <c r="C27" s="23"/>
      <c r="D27" s="23"/>
      <c r="E27" s="24"/>
      <c r="F27" s="24"/>
      <c r="G27" s="24"/>
      <c r="H27" s="63"/>
    </row>
    <row r="28" spans="2:8" x14ac:dyDescent="0.25">
      <c r="B28" s="110" t="s">
        <v>44</v>
      </c>
      <c r="C28" s="111"/>
      <c r="D28" s="111"/>
      <c r="E28" s="111"/>
      <c r="F28" s="111"/>
      <c r="G28" s="111"/>
      <c r="H28" s="75">
        <f>SUM(H7:H27)</f>
        <v>0</v>
      </c>
    </row>
    <row r="29" spans="2:8" s="25" customFormat="1" x14ac:dyDescent="0.25">
      <c r="B29" s="23"/>
      <c r="C29" s="23"/>
      <c r="D29" s="23"/>
      <c r="E29" s="24"/>
      <c r="F29" s="24"/>
      <c r="G29" s="24"/>
      <c r="H29" s="23"/>
    </row>
    <row r="30" spans="2:8" s="25" customFormat="1" x14ac:dyDescent="0.25">
      <c r="B30" s="23"/>
      <c r="C30" s="23"/>
      <c r="D30" s="23"/>
      <c r="E30" s="24"/>
      <c r="F30" s="23"/>
      <c r="G30" s="24"/>
      <c r="H30" s="23"/>
    </row>
    <row r="31" spans="2:8" s="25" customFormat="1" x14ac:dyDescent="0.25">
      <c r="B31" s="23"/>
      <c r="C31" s="23"/>
      <c r="D31" s="23"/>
      <c r="E31" s="24"/>
      <c r="F31" s="23"/>
      <c r="G31" s="24"/>
      <c r="H31" s="23"/>
    </row>
    <row r="32" spans="2:8" s="25" customFormat="1" x14ac:dyDescent="0.25">
      <c r="B32" s="23"/>
      <c r="C32" s="23"/>
      <c r="D32" s="23"/>
      <c r="E32" s="24"/>
      <c r="F32" s="24"/>
      <c r="G32" s="24"/>
      <c r="H32" s="23"/>
    </row>
    <row r="33" spans="2:8" s="25" customFormat="1" x14ac:dyDescent="0.25">
      <c r="B33" s="23"/>
      <c r="C33" s="23"/>
      <c r="D33" s="23"/>
      <c r="E33" s="24"/>
      <c r="F33" s="23"/>
      <c r="G33" s="24"/>
      <c r="H33" s="23"/>
    </row>
    <row r="34" spans="2:8" s="25" customFormat="1" x14ac:dyDescent="0.25">
      <c r="B34" s="23"/>
      <c r="C34" s="23"/>
      <c r="D34" s="23"/>
      <c r="E34" s="24"/>
      <c r="F34" s="23"/>
      <c r="G34" s="24"/>
      <c r="H34" s="23"/>
    </row>
    <row r="35" spans="2:8" s="25" customFormat="1" x14ac:dyDescent="0.25">
      <c r="B35" s="23"/>
      <c r="C35" s="23"/>
      <c r="D35" s="23"/>
      <c r="E35" s="24"/>
      <c r="F35" s="23"/>
      <c r="G35" s="24"/>
      <c r="H35" s="23"/>
    </row>
    <row r="36" spans="2:8" s="25" customFormat="1" x14ac:dyDescent="0.25">
      <c r="B36" s="23"/>
      <c r="C36" s="23"/>
      <c r="D36" s="23"/>
      <c r="E36" s="24"/>
      <c r="F36" s="23"/>
      <c r="G36" s="24"/>
      <c r="H36" s="23"/>
    </row>
    <row r="37" spans="2:8" s="25" customFormat="1" x14ac:dyDescent="0.25">
      <c r="B37" s="23"/>
      <c r="C37" s="23"/>
      <c r="D37" s="23"/>
      <c r="E37" s="24"/>
      <c r="F37" s="23"/>
      <c r="G37" s="24"/>
      <c r="H37" s="23"/>
    </row>
    <row r="38" spans="2:8" s="25" customFormat="1" x14ac:dyDescent="0.25">
      <c r="B38" s="23"/>
      <c r="C38" s="23"/>
      <c r="D38" s="23"/>
      <c r="E38" s="24"/>
      <c r="F38" s="23"/>
      <c r="G38" s="24"/>
      <c r="H38" s="23"/>
    </row>
    <row r="39" spans="2:8" s="25" customFormat="1" x14ac:dyDescent="0.25">
      <c r="B39" s="23"/>
      <c r="C39" s="23"/>
      <c r="D39" s="23"/>
      <c r="E39" s="24"/>
      <c r="F39" s="23"/>
      <c r="G39" s="24"/>
      <c r="H39" s="23"/>
    </row>
    <row r="40" spans="2:8" s="25" customFormat="1" x14ac:dyDescent="0.25">
      <c r="B40" s="23"/>
      <c r="C40" s="23"/>
      <c r="D40" s="23"/>
      <c r="E40" s="24"/>
      <c r="F40" s="23"/>
      <c r="G40" s="24"/>
      <c r="H40" s="23"/>
    </row>
    <row r="41" spans="2:8" s="25" customFormat="1" x14ac:dyDescent="0.25">
      <c r="B41" s="23"/>
      <c r="C41" s="23"/>
      <c r="D41" s="23"/>
      <c r="E41" s="24"/>
      <c r="F41" s="23"/>
      <c r="G41" s="24"/>
      <c r="H41" s="23"/>
    </row>
    <row r="42" spans="2:8" s="25" customFormat="1" x14ac:dyDescent="0.25">
      <c r="B42" s="23"/>
      <c r="C42" s="23"/>
      <c r="D42" s="23"/>
      <c r="E42" s="24"/>
      <c r="F42" s="23"/>
      <c r="G42" s="24"/>
      <c r="H42" s="23"/>
    </row>
    <row r="43" spans="2:8" s="25" customFormat="1" x14ac:dyDescent="0.25">
      <c r="B43" s="23"/>
      <c r="C43" s="23"/>
      <c r="D43" s="23"/>
      <c r="E43" s="24"/>
      <c r="F43" s="23"/>
      <c r="G43" s="24"/>
      <c r="H43" s="23"/>
    </row>
    <row r="44" spans="2:8" s="25" customFormat="1" x14ac:dyDescent="0.25">
      <c r="B44" s="23"/>
      <c r="C44" s="23"/>
      <c r="D44" s="23"/>
      <c r="E44" s="24"/>
      <c r="F44" s="23"/>
      <c r="G44" s="24"/>
      <c r="H44" s="23"/>
    </row>
    <row r="45" spans="2:8" s="25" customFormat="1" x14ac:dyDescent="0.25">
      <c r="B45" s="23"/>
      <c r="C45" s="23"/>
      <c r="D45" s="23"/>
      <c r="E45" s="24"/>
      <c r="F45" s="23"/>
      <c r="G45" s="24"/>
      <c r="H45" s="23"/>
    </row>
    <row r="46" spans="2:8" s="25" customFormat="1" x14ac:dyDescent="0.25">
      <c r="B46" s="23"/>
      <c r="C46" s="23"/>
      <c r="D46" s="23"/>
      <c r="E46" s="24"/>
      <c r="F46" s="24"/>
      <c r="G46" s="24"/>
      <c r="H46" s="23"/>
    </row>
    <row r="47" spans="2:8" x14ac:dyDescent="0.25">
      <c r="B47" s="169" t="s">
        <v>123</v>
      </c>
      <c r="C47" s="170"/>
      <c r="D47" s="170"/>
      <c r="E47" s="170"/>
      <c r="F47" s="170"/>
      <c r="G47" s="171"/>
      <c r="H47" s="75">
        <f>SUM(H29:H46)</f>
        <v>0</v>
      </c>
    </row>
    <row r="48" spans="2:8" x14ac:dyDescent="0.25">
      <c r="B48" s="169" t="s">
        <v>51</v>
      </c>
      <c r="C48" s="170"/>
      <c r="D48" s="170"/>
      <c r="E48" s="170"/>
      <c r="F48" s="170"/>
      <c r="G48" s="171"/>
      <c r="H48" s="75">
        <f>H28+H47</f>
        <v>0</v>
      </c>
    </row>
    <row r="49" spans="2:2" x14ac:dyDescent="0.25">
      <c r="B49" s="17" t="s">
        <v>122</v>
      </c>
    </row>
  </sheetData>
  <sheetProtection formatCells="0" formatColumns="0" insertColumns="0" insertRows="0" deleteColumns="0" deleteRows="0" selectLockedCells="1"/>
  <mergeCells count="6">
    <mergeCell ref="C4:G4"/>
    <mergeCell ref="C5:G5"/>
    <mergeCell ref="B47:G47"/>
    <mergeCell ref="B48:G48"/>
    <mergeCell ref="H4:H6"/>
    <mergeCell ref="B5:B6"/>
  </mergeCells>
  <dataValidations xWindow="680" yWindow="473" count="2">
    <dataValidation allowBlank="1" showInputMessage="1" sqref="G7:G27"/>
    <dataValidation allowBlank="1" sqref="G29:G46"/>
  </dataValidations>
  <pageMargins left="0.7" right="0.7" top="0.75" bottom="0.75" header="0.3" footer="0.3"/>
  <pageSetup paperSize="9" scale="67"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H43"/>
  <sheetViews>
    <sheetView topLeftCell="A16" workbookViewId="0">
      <selection activeCell="B42" sqref="B42:G42"/>
    </sheetView>
  </sheetViews>
  <sheetFormatPr defaultColWidth="9.140625" defaultRowHeight="15.75" x14ac:dyDescent="0.25"/>
  <cols>
    <col min="1" max="1" width="4.5703125" style="17" customWidth="1"/>
    <col min="2" max="2" width="9.140625" style="1"/>
    <col min="3" max="3" width="18.28515625" style="17" customWidth="1"/>
    <col min="4" max="4" width="25.5703125" style="1" customWidth="1"/>
    <col min="5" max="5" width="16.7109375" customWidth="1"/>
    <col min="6" max="6" width="15.7109375" customWidth="1"/>
    <col min="7" max="7" width="15.7109375" style="13" customWidth="1"/>
    <col min="8" max="8" width="15.42578125" style="17" customWidth="1"/>
    <col min="9" max="16384" width="9.140625" style="1"/>
  </cols>
  <sheetData>
    <row r="1" spans="2:8" x14ac:dyDescent="0.25">
      <c r="B1" s="3" t="s">
        <v>124</v>
      </c>
      <c r="C1" s="3"/>
    </row>
    <row r="3" spans="2:8" x14ac:dyDescent="0.25">
      <c r="B3" s="4"/>
      <c r="C3" s="177" t="s">
        <v>4</v>
      </c>
      <c r="D3" s="178"/>
      <c r="E3" s="178"/>
      <c r="F3" s="178"/>
      <c r="G3" s="179"/>
      <c r="H3" s="172" t="s">
        <v>9</v>
      </c>
    </row>
    <row r="4" spans="2:8" ht="15.75" customHeight="1" x14ac:dyDescent="0.25">
      <c r="B4" s="175" t="s">
        <v>1</v>
      </c>
      <c r="C4" s="166" t="s">
        <v>73</v>
      </c>
      <c r="D4" s="167"/>
      <c r="E4" s="167"/>
      <c r="F4" s="167"/>
      <c r="G4" s="168"/>
      <c r="H4" s="173"/>
    </row>
    <row r="5" spans="2:8" ht="31.5" x14ac:dyDescent="0.25">
      <c r="B5" s="176"/>
      <c r="C5" s="5" t="s">
        <v>39</v>
      </c>
      <c r="D5" s="5" t="s">
        <v>40</v>
      </c>
      <c r="E5" s="5" t="s">
        <v>41</v>
      </c>
      <c r="F5" s="5" t="s">
        <v>42</v>
      </c>
      <c r="G5" s="18" t="s">
        <v>43</v>
      </c>
      <c r="H5" s="174"/>
    </row>
    <row r="6" spans="2:8" s="25" customFormat="1" x14ac:dyDescent="0.25">
      <c r="B6" s="23"/>
      <c r="C6" s="23"/>
      <c r="D6" s="23"/>
      <c r="E6" s="23"/>
      <c r="F6" s="24"/>
      <c r="G6" s="23"/>
      <c r="H6" s="63"/>
    </row>
    <row r="7" spans="2:8" s="25" customFormat="1" x14ac:dyDescent="0.25">
      <c r="B7" s="23"/>
      <c r="C7" s="23"/>
      <c r="D7" s="23"/>
      <c r="E7" s="23"/>
      <c r="F7" s="23"/>
      <c r="G7" s="23"/>
      <c r="H7" s="63"/>
    </row>
    <row r="8" spans="2:8" s="25" customFormat="1" x14ac:dyDescent="0.25">
      <c r="B8" s="23"/>
      <c r="C8" s="23"/>
      <c r="D8" s="23"/>
      <c r="E8" s="23"/>
      <c r="F8" s="23"/>
      <c r="G8" s="23"/>
      <c r="H8" s="63"/>
    </row>
    <row r="9" spans="2:8" s="25" customFormat="1" x14ac:dyDescent="0.25">
      <c r="B9" s="23"/>
      <c r="C9" s="23"/>
      <c r="D9" s="23"/>
      <c r="E9" s="23"/>
      <c r="F9" s="23"/>
      <c r="G9" s="23"/>
      <c r="H9" s="63"/>
    </row>
    <row r="10" spans="2:8" s="25" customFormat="1" x14ac:dyDescent="0.25">
      <c r="B10" s="23"/>
      <c r="C10" s="23"/>
      <c r="D10" s="23"/>
      <c r="E10" s="23"/>
      <c r="F10" s="23"/>
      <c r="G10" s="23"/>
      <c r="H10" s="63"/>
    </row>
    <row r="11" spans="2:8" s="25" customFormat="1" x14ac:dyDescent="0.25">
      <c r="B11" s="23"/>
      <c r="C11" s="23"/>
      <c r="D11" s="23"/>
      <c r="E11" s="23"/>
      <c r="F11" s="23"/>
      <c r="G11" s="23"/>
      <c r="H11" s="63"/>
    </row>
    <row r="12" spans="2:8" s="25" customFormat="1" x14ac:dyDescent="0.25">
      <c r="B12" s="23"/>
      <c r="C12" s="23"/>
      <c r="D12" s="23"/>
      <c r="E12" s="23"/>
      <c r="F12" s="23"/>
      <c r="G12" s="23"/>
      <c r="H12" s="63"/>
    </row>
    <row r="13" spans="2:8" s="25" customFormat="1" x14ac:dyDescent="0.25">
      <c r="B13" s="23"/>
      <c r="C13" s="23"/>
      <c r="D13" s="23"/>
      <c r="E13" s="23"/>
      <c r="F13" s="23"/>
      <c r="G13" s="23"/>
      <c r="H13" s="63"/>
    </row>
    <row r="14" spans="2:8" s="25" customFormat="1" x14ac:dyDescent="0.25">
      <c r="B14" s="23"/>
      <c r="C14" s="23"/>
      <c r="D14" s="23"/>
      <c r="E14" s="23"/>
      <c r="F14" s="23"/>
      <c r="G14" s="23"/>
      <c r="H14" s="63"/>
    </row>
    <row r="15" spans="2:8" s="25" customFormat="1" x14ac:dyDescent="0.25">
      <c r="B15" s="23"/>
      <c r="C15" s="23"/>
      <c r="D15" s="23"/>
      <c r="E15" s="23"/>
      <c r="F15" s="23"/>
      <c r="G15" s="23"/>
      <c r="H15" s="63"/>
    </row>
    <row r="16" spans="2:8" s="25" customFormat="1" x14ac:dyDescent="0.25">
      <c r="B16" s="23"/>
      <c r="C16" s="23"/>
      <c r="D16" s="23"/>
      <c r="E16" s="23"/>
      <c r="F16" s="23"/>
      <c r="G16" s="23"/>
      <c r="H16" s="63"/>
    </row>
    <row r="17" spans="2:8" s="25" customFormat="1" x14ac:dyDescent="0.25">
      <c r="B17" s="23"/>
      <c r="C17" s="23"/>
      <c r="D17" s="23"/>
      <c r="E17" s="23"/>
      <c r="F17" s="23"/>
      <c r="G17" s="23"/>
      <c r="H17" s="63"/>
    </row>
    <row r="18" spans="2:8" s="25" customFormat="1" x14ac:dyDescent="0.25">
      <c r="B18" s="23"/>
      <c r="C18" s="23"/>
      <c r="D18" s="23"/>
      <c r="E18" s="23"/>
      <c r="F18" s="23"/>
      <c r="G18" s="23"/>
      <c r="H18" s="63"/>
    </row>
    <row r="19" spans="2:8" s="25" customFormat="1" x14ac:dyDescent="0.25">
      <c r="B19" s="23"/>
      <c r="C19" s="23"/>
      <c r="D19" s="23"/>
      <c r="E19" s="23"/>
      <c r="F19" s="23"/>
      <c r="G19" s="23"/>
      <c r="H19" s="63"/>
    </row>
    <row r="20" spans="2:8" s="25" customFormat="1" x14ac:dyDescent="0.25">
      <c r="B20" s="23"/>
      <c r="C20" s="23"/>
      <c r="D20" s="23"/>
      <c r="E20" s="23"/>
      <c r="F20" s="23"/>
      <c r="G20" s="23"/>
      <c r="H20" s="63"/>
    </row>
    <row r="21" spans="2:8" s="25" customFormat="1" x14ac:dyDescent="0.25">
      <c r="B21" s="23"/>
      <c r="C21" s="23"/>
      <c r="D21" s="23"/>
      <c r="E21" s="23"/>
      <c r="F21" s="23"/>
      <c r="G21" s="23"/>
      <c r="H21" s="63"/>
    </row>
    <row r="22" spans="2:8" s="25" customFormat="1" x14ac:dyDescent="0.25">
      <c r="B22" s="23"/>
      <c r="C22" s="23"/>
      <c r="D22" s="23"/>
      <c r="E22" s="23"/>
      <c r="F22" s="24"/>
      <c r="G22" s="23"/>
      <c r="H22" s="63"/>
    </row>
    <row r="23" spans="2:8" x14ac:dyDescent="0.25">
      <c r="B23" s="110" t="s">
        <v>44</v>
      </c>
      <c r="C23" s="111"/>
      <c r="D23" s="111"/>
      <c r="E23" s="111"/>
      <c r="F23" s="111"/>
      <c r="G23" s="111"/>
      <c r="H23" s="75">
        <f>SUM(H6:H22)</f>
        <v>0</v>
      </c>
    </row>
    <row r="24" spans="2:8" s="25" customFormat="1" x14ac:dyDescent="0.25">
      <c r="B24" s="23"/>
      <c r="C24" s="23"/>
      <c r="D24" s="23"/>
      <c r="E24" s="23"/>
      <c r="F24" s="24"/>
      <c r="G24" s="23"/>
      <c r="H24" s="63"/>
    </row>
    <row r="25" spans="2:8" s="25" customFormat="1" x14ac:dyDescent="0.25">
      <c r="B25" s="23"/>
      <c r="C25" s="23"/>
      <c r="D25" s="23"/>
      <c r="E25" s="23"/>
      <c r="F25" s="23"/>
      <c r="G25" s="23"/>
      <c r="H25" s="63"/>
    </row>
    <row r="26" spans="2:8" s="25" customFormat="1" x14ac:dyDescent="0.25">
      <c r="B26" s="23"/>
      <c r="C26" s="23"/>
      <c r="D26" s="23"/>
      <c r="E26" s="23"/>
      <c r="F26" s="23"/>
      <c r="G26" s="23"/>
      <c r="H26" s="63"/>
    </row>
    <row r="27" spans="2:8" s="25" customFormat="1" x14ac:dyDescent="0.25">
      <c r="B27" s="23"/>
      <c r="C27" s="23"/>
      <c r="D27" s="23"/>
      <c r="E27" s="23"/>
      <c r="F27" s="23"/>
      <c r="G27" s="23"/>
      <c r="H27" s="63"/>
    </row>
    <row r="28" spans="2:8" s="25" customFormat="1" x14ac:dyDescent="0.25">
      <c r="B28" s="23"/>
      <c r="C28" s="23"/>
      <c r="D28" s="23"/>
      <c r="E28" s="23"/>
      <c r="F28" s="23"/>
      <c r="G28" s="23"/>
      <c r="H28" s="63"/>
    </row>
    <row r="29" spans="2:8" s="25" customFormat="1" x14ac:dyDescent="0.25">
      <c r="B29" s="23"/>
      <c r="C29" s="23"/>
      <c r="D29" s="23"/>
      <c r="E29" s="23"/>
      <c r="F29" s="23"/>
      <c r="G29" s="23"/>
      <c r="H29" s="63"/>
    </row>
    <row r="30" spans="2:8" s="25" customFormat="1" x14ac:dyDescent="0.25">
      <c r="B30" s="23"/>
      <c r="C30" s="23"/>
      <c r="D30" s="23"/>
      <c r="E30" s="23"/>
      <c r="F30" s="23"/>
      <c r="G30" s="23"/>
      <c r="H30" s="63"/>
    </row>
    <row r="31" spans="2:8" s="25" customFormat="1" x14ac:dyDescent="0.25">
      <c r="B31" s="23"/>
      <c r="C31" s="23"/>
      <c r="D31" s="23"/>
      <c r="E31" s="23"/>
      <c r="F31" s="23"/>
      <c r="G31" s="23"/>
      <c r="H31" s="63"/>
    </row>
    <row r="32" spans="2:8" s="25" customFormat="1" x14ac:dyDescent="0.25">
      <c r="B32" s="23"/>
      <c r="C32" s="23"/>
      <c r="D32" s="23"/>
      <c r="E32" s="23"/>
      <c r="F32" s="23"/>
      <c r="G32" s="23"/>
      <c r="H32" s="63"/>
    </row>
    <row r="33" spans="2:8" s="25" customFormat="1" x14ac:dyDescent="0.25">
      <c r="B33" s="23"/>
      <c r="C33" s="23"/>
      <c r="D33" s="23"/>
      <c r="E33" s="23"/>
      <c r="F33" s="23"/>
      <c r="G33" s="23"/>
      <c r="H33" s="63"/>
    </row>
    <row r="34" spans="2:8" s="25" customFormat="1" x14ac:dyDescent="0.25">
      <c r="B34" s="23"/>
      <c r="C34" s="23"/>
      <c r="D34" s="23"/>
      <c r="E34" s="23"/>
      <c r="F34" s="23"/>
      <c r="G34" s="23"/>
      <c r="H34" s="63"/>
    </row>
    <row r="35" spans="2:8" s="25" customFormat="1" x14ac:dyDescent="0.25">
      <c r="B35" s="23"/>
      <c r="C35" s="23"/>
      <c r="D35" s="23"/>
      <c r="E35" s="23"/>
      <c r="F35" s="23"/>
      <c r="G35" s="23"/>
      <c r="H35" s="63"/>
    </row>
    <row r="36" spans="2:8" s="25" customFormat="1" x14ac:dyDescent="0.25">
      <c r="B36" s="23"/>
      <c r="C36" s="23"/>
      <c r="D36" s="23"/>
      <c r="E36" s="23"/>
      <c r="F36" s="23"/>
      <c r="G36" s="23"/>
      <c r="H36" s="63"/>
    </row>
    <row r="37" spans="2:8" s="25" customFormat="1" x14ac:dyDescent="0.25">
      <c r="B37" s="23"/>
      <c r="C37" s="23"/>
      <c r="D37" s="23"/>
      <c r="E37" s="23"/>
      <c r="F37" s="23"/>
      <c r="G37" s="23"/>
      <c r="H37" s="63"/>
    </row>
    <row r="38" spans="2:8" s="25" customFormat="1" x14ac:dyDescent="0.25">
      <c r="B38" s="23"/>
      <c r="C38" s="23"/>
      <c r="D38" s="23"/>
      <c r="E38" s="23"/>
      <c r="F38" s="23"/>
      <c r="G38" s="23"/>
      <c r="H38" s="63"/>
    </row>
    <row r="39" spans="2:8" s="25" customFormat="1" x14ac:dyDescent="0.25">
      <c r="B39" s="23"/>
      <c r="C39" s="23"/>
      <c r="D39" s="23"/>
      <c r="E39" s="23"/>
      <c r="F39" s="23"/>
      <c r="G39" s="23"/>
      <c r="H39" s="63"/>
    </row>
    <row r="40" spans="2:8" s="25" customFormat="1" x14ac:dyDescent="0.25">
      <c r="B40" s="23"/>
      <c r="C40" s="23"/>
      <c r="D40" s="23"/>
      <c r="E40" s="23"/>
      <c r="F40" s="24"/>
      <c r="G40" s="23"/>
      <c r="H40" s="63"/>
    </row>
    <row r="41" spans="2:8" x14ac:dyDescent="0.25">
      <c r="B41" s="169" t="s">
        <v>123</v>
      </c>
      <c r="C41" s="170"/>
      <c r="D41" s="170"/>
      <c r="E41" s="170"/>
      <c r="F41" s="170"/>
      <c r="G41" s="171"/>
      <c r="H41" s="75">
        <f>SUM(H24:H40)</f>
        <v>0</v>
      </c>
    </row>
    <row r="42" spans="2:8" x14ac:dyDescent="0.25">
      <c r="B42" s="169" t="s">
        <v>125</v>
      </c>
      <c r="C42" s="170"/>
      <c r="D42" s="170"/>
      <c r="E42" s="170"/>
      <c r="F42" s="170"/>
      <c r="G42" s="171"/>
      <c r="H42" s="75">
        <f>H23+H41</f>
        <v>0</v>
      </c>
    </row>
    <row r="43" spans="2:8" x14ac:dyDescent="0.25">
      <c r="B43" s="17" t="s">
        <v>122</v>
      </c>
    </row>
  </sheetData>
  <sheetProtection formatCells="0" formatColumns="0" insertColumns="0" insertRows="0" deleteColumns="0" deleteRows="0" selectLockedCells="1"/>
  <mergeCells count="6">
    <mergeCell ref="B4:B5"/>
    <mergeCell ref="B41:G41"/>
    <mergeCell ref="B42:G42"/>
    <mergeCell ref="H3:H5"/>
    <mergeCell ref="C3:G3"/>
    <mergeCell ref="C4:G4"/>
  </mergeCells>
  <pageMargins left="0.7" right="0.7" top="0.75" bottom="0.75" header="0.3" footer="0.3"/>
  <pageSetup paperSize="9" scale="67"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H43"/>
  <sheetViews>
    <sheetView topLeftCell="A25" workbookViewId="0">
      <selection activeCell="D48" sqref="D48"/>
    </sheetView>
  </sheetViews>
  <sheetFormatPr defaultColWidth="9.140625" defaultRowHeight="15.75" x14ac:dyDescent="0.25"/>
  <cols>
    <col min="1" max="1" width="4.140625" style="17" customWidth="1"/>
    <col min="2" max="2" width="9.140625" style="17"/>
    <col min="3" max="3" width="18.28515625" style="17" customWidth="1"/>
    <col min="4" max="4" width="25.5703125" style="17" customWidth="1"/>
    <col min="5" max="5" width="16.7109375" style="13" customWidth="1"/>
    <col min="6" max="7" width="15.7109375" style="13" customWidth="1"/>
    <col min="8" max="8" width="15.42578125" style="17" customWidth="1"/>
    <col min="9" max="16384" width="9.140625" style="17"/>
  </cols>
  <sheetData>
    <row r="1" spans="2:8" x14ac:dyDescent="0.25">
      <c r="B1" s="3" t="s">
        <v>133</v>
      </c>
      <c r="C1" s="3"/>
    </row>
    <row r="3" spans="2:8" x14ac:dyDescent="0.25">
      <c r="B3" s="15"/>
      <c r="C3" s="163" t="s">
        <v>4</v>
      </c>
      <c r="D3" s="164"/>
      <c r="E3" s="164"/>
      <c r="F3" s="164"/>
      <c r="G3" s="165"/>
      <c r="H3" s="172" t="s">
        <v>9</v>
      </c>
    </row>
    <row r="4" spans="2:8" ht="15.75" customHeight="1" x14ac:dyDescent="0.25">
      <c r="B4" s="175" t="s">
        <v>1</v>
      </c>
      <c r="C4" s="166" t="s">
        <v>72</v>
      </c>
      <c r="D4" s="167"/>
      <c r="E4" s="167"/>
      <c r="F4" s="167"/>
      <c r="G4" s="168"/>
      <c r="H4" s="173"/>
    </row>
    <row r="5" spans="2:8" ht="31.5" x14ac:dyDescent="0.25">
      <c r="B5" s="176"/>
      <c r="C5" s="5" t="s">
        <v>39</v>
      </c>
      <c r="D5" s="5" t="s">
        <v>40</v>
      </c>
      <c r="E5" s="5" t="s">
        <v>41</v>
      </c>
      <c r="F5" s="5" t="s">
        <v>42</v>
      </c>
      <c r="G5" s="18" t="s">
        <v>43</v>
      </c>
      <c r="H5" s="174"/>
    </row>
    <row r="6" spans="2:8" s="25" customFormat="1" x14ac:dyDescent="0.25">
      <c r="B6" s="23"/>
      <c r="C6" s="23"/>
      <c r="D6" s="23"/>
      <c r="E6" s="23"/>
      <c r="F6" s="24"/>
      <c r="G6" s="23"/>
      <c r="H6" s="63"/>
    </row>
    <row r="7" spans="2:8" s="25" customFormat="1" x14ac:dyDescent="0.25">
      <c r="B7" s="23"/>
      <c r="C7" s="23"/>
      <c r="D7" s="23"/>
      <c r="E7" s="23"/>
      <c r="F7" s="24"/>
      <c r="G7" s="23"/>
      <c r="H7" s="63"/>
    </row>
    <row r="8" spans="2:8" s="25" customFormat="1" x14ac:dyDescent="0.25">
      <c r="B8" s="23"/>
      <c r="C8" s="23"/>
      <c r="D8" s="23"/>
      <c r="E8" s="23"/>
      <c r="F8" s="24"/>
      <c r="G8" s="23"/>
      <c r="H8" s="63"/>
    </row>
    <row r="9" spans="2:8" s="25" customFormat="1" x14ac:dyDescent="0.25">
      <c r="B9" s="23"/>
      <c r="C9" s="23"/>
      <c r="D9" s="23"/>
      <c r="E9" s="23"/>
      <c r="F9" s="24"/>
      <c r="G9" s="23"/>
      <c r="H9" s="63"/>
    </row>
    <row r="10" spans="2:8" s="25" customFormat="1" x14ac:dyDescent="0.25">
      <c r="B10" s="23"/>
      <c r="C10" s="23"/>
      <c r="D10" s="23"/>
      <c r="E10" s="23"/>
      <c r="F10" s="24"/>
      <c r="G10" s="23"/>
      <c r="H10" s="63"/>
    </row>
    <row r="11" spans="2:8" s="25" customFormat="1" x14ac:dyDescent="0.25">
      <c r="B11" s="23"/>
      <c r="C11" s="23"/>
      <c r="D11" s="23"/>
      <c r="E11" s="23"/>
      <c r="F11" s="24"/>
      <c r="G11" s="23"/>
      <c r="H11" s="63"/>
    </row>
    <row r="12" spans="2:8" s="25" customFormat="1" x14ac:dyDescent="0.25">
      <c r="B12" s="23"/>
      <c r="C12" s="23"/>
      <c r="D12" s="23"/>
      <c r="E12" s="23"/>
      <c r="F12" s="24"/>
      <c r="G12" s="23"/>
      <c r="H12" s="63"/>
    </row>
    <row r="13" spans="2:8" s="25" customFormat="1" x14ac:dyDescent="0.25">
      <c r="B13" s="23"/>
      <c r="C13" s="23"/>
      <c r="D13" s="23"/>
      <c r="E13" s="23"/>
      <c r="F13" s="24"/>
      <c r="G13" s="23"/>
      <c r="H13" s="63"/>
    </row>
    <row r="14" spans="2:8" s="25" customFormat="1" x14ac:dyDescent="0.25">
      <c r="B14" s="23"/>
      <c r="C14" s="23"/>
      <c r="D14" s="23"/>
      <c r="E14" s="23"/>
      <c r="F14" s="24"/>
      <c r="G14" s="23"/>
      <c r="H14" s="63"/>
    </row>
    <row r="15" spans="2:8" s="25" customFormat="1" x14ac:dyDescent="0.25">
      <c r="B15" s="23"/>
      <c r="C15" s="23"/>
      <c r="D15" s="23"/>
      <c r="E15" s="23"/>
      <c r="F15" s="24"/>
      <c r="G15" s="23"/>
      <c r="H15" s="63"/>
    </row>
    <row r="16" spans="2:8" s="25" customFormat="1" x14ac:dyDescent="0.25">
      <c r="B16" s="23"/>
      <c r="C16" s="23"/>
      <c r="D16" s="23"/>
      <c r="E16" s="23"/>
      <c r="F16" s="24"/>
      <c r="G16" s="23"/>
      <c r="H16" s="63"/>
    </row>
    <row r="17" spans="2:8" s="25" customFormat="1" x14ac:dyDescent="0.25">
      <c r="B17" s="23"/>
      <c r="C17" s="23"/>
      <c r="D17" s="23"/>
      <c r="E17" s="23"/>
      <c r="F17" s="24"/>
      <c r="G17" s="23"/>
      <c r="H17" s="63"/>
    </row>
    <row r="18" spans="2:8" s="25" customFormat="1" x14ac:dyDescent="0.25">
      <c r="B18" s="23"/>
      <c r="C18" s="23"/>
      <c r="D18" s="23"/>
      <c r="E18" s="23"/>
      <c r="F18" s="24"/>
      <c r="G18" s="23"/>
      <c r="H18" s="63"/>
    </row>
    <row r="19" spans="2:8" s="25" customFormat="1" x14ac:dyDescent="0.25">
      <c r="B19" s="23"/>
      <c r="C19" s="23"/>
      <c r="D19" s="23"/>
      <c r="E19" s="23"/>
      <c r="F19" s="24"/>
      <c r="G19" s="23"/>
      <c r="H19" s="63"/>
    </row>
    <row r="20" spans="2:8" s="25" customFormat="1" x14ac:dyDescent="0.25">
      <c r="B20" s="23"/>
      <c r="C20" s="23"/>
      <c r="D20" s="23"/>
      <c r="E20" s="23"/>
      <c r="F20" s="24"/>
      <c r="G20" s="23"/>
      <c r="H20" s="63"/>
    </row>
    <row r="21" spans="2:8" s="25" customFormat="1" x14ac:dyDescent="0.25">
      <c r="B21" s="23"/>
      <c r="C21" s="23"/>
      <c r="D21" s="23"/>
      <c r="E21" s="23"/>
      <c r="F21" s="24"/>
      <c r="G21" s="23"/>
      <c r="H21" s="63"/>
    </row>
    <row r="22" spans="2:8" s="25" customFormat="1" x14ac:dyDescent="0.25">
      <c r="B22" s="23"/>
      <c r="C22" s="23"/>
      <c r="D22" s="23"/>
      <c r="E22" s="23"/>
      <c r="F22" s="24"/>
      <c r="G22" s="23"/>
      <c r="H22" s="63"/>
    </row>
    <row r="23" spans="2:8" x14ac:dyDescent="0.25">
      <c r="B23" s="110" t="s">
        <v>44</v>
      </c>
      <c r="C23" s="111"/>
      <c r="D23" s="111"/>
      <c r="E23" s="111"/>
      <c r="F23" s="111"/>
      <c r="G23" s="111"/>
      <c r="H23" s="75">
        <f>SUM(H6:H22)</f>
        <v>0</v>
      </c>
    </row>
    <row r="24" spans="2:8" s="25" customFormat="1" x14ac:dyDescent="0.25">
      <c r="B24" s="23"/>
      <c r="C24" s="23"/>
      <c r="D24" s="23"/>
      <c r="E24" s="23"/>
      <c r="F24" s="24"/>
      <c r="G24" s="23"/>
      <c r="H24" s="63"/>
    </row>
    <row r="25" spans="2:8" s="25" customFormat="1" x14ac:dyDescent="0.25">
      <c r="B25" s="23"/>
      <c r="C25" s="23"/>
      <c r="D25" s="23"/>
      <c r="E25" s="23"/>
      <c r="F25" s="24"/>
      <c r="G25" s="23"/>
      <c r="H25" s="63"/>
    </row>
    <row r="26" spans="2:8" s="25" customFormat="1" x14ac:dyDescent="0.25">
      <c r="B26" s="23"/>
      <c r="C26" s="23"/>
      <c r="D26" s="23"/>
      <c r="E26" s="23"/>
      <c r="F26" s="24"/>
      <c r="G26" s="23"/>
      <c r="H26" s="63"/>
    </row>
    <row r="27" spans="2:8" s="25" customFormat="1" x14ac:dyDescent="0.25">
      <c r="B27" s="23"/>
      <c r="C27" s="23"/>
      <c r="D27" s="23"/>
      <c r="E27" s="23"/>
      <c r="F27" s="24"/>
      <c r="G27" s="23"/>
      <c r="H27" s="63"/>
    </row>
    <row r="28" spans="2:8" s="25" customFormat="1" x14ac:dyDescent="0.25">
      <c r="B28" s="23"/>
      <c r="C28" s="23"/>
      <c r="D28" s="23"/>
      <c r="E28" s="23"/>
      <c r="F28" s="24"/>
      <c r="G28" s="23"/>
      <c r="H28" s="63"/>
    </row>
    <row r="29" spans="2:8" s="25" customFormat="1" x14ac:dyDescent="0.25">
      <c r="B29" s="23"/>
      <c r="C29" s="23"/>
      <c r="D29" s="23"/>
      <c r="E29" s="23"/>
      <c r="F29" s="24"/>
      <c r="G29" s="23"/>
      <c r="H29" s="63"/>
    </row>
    <row r="30" spans="2:8" s="25" customFormat="1" x14ac:dyDescent="0.25">
      <c r="B30" s="23"/>
      <c r="C30" s="23"/>
      <c r="D30" s="23"/>
      <c r="E30" s="23"/>
      <c r="F30" s="24"/>
      <c r="G30" s="23"/>
      <c r="H30" s="63"/>
    </row>
    <row r="31" spans="2:8" s="25" customFormat="1" x14ac:dyDescent="0.25">
      <c r="B31" s="23"/>
      <c r="C31" s="23"/>
      <c r="D31" s="23"/>
      <c r="E31" s="23"/>
      <c r="F31" s="24"/>
      <c r="G31" s="23"/>
      <c r="H31" s="63"/>
    </row>
    <row r="32" spans="2:8" s="25" customFormat="1" x14ac:dyDescent="0.25">
      <c r="B32" s="23"/>
      <c r="C32" s="23"/>
      <c r="D32" s="23"/>
      <c r="E32" s="23"/>
      <c r="F32" s="24"/>
      <c r="G32" s="23"/>
      <c r="H32" s="63"/>
    </row>
    <row r="33" spans="2:8" s="25" customFormat="1" x14ac:dyDescent="0.25">
      <c r="B33" s="23"/>
      <c r="C33" s="23"/>
      <c r="D33" s="23"/>
      <c r="E33" s="23"/>
      <c r="F33" s="24"/>
      <c r="G33" s="23"/>
      <c r="H33" s="63"/>
    </row>
    <row r="34" spans="2:8" s="25" customFormat="1" x14ac:dyDescent="0.25">
      <c r="B34" s="23"/>
      <c r="C34" s="23"/>
      <c r="D34" s="23"/>
      <c r="E34" s="23"/>
      <c r="F34" s="24"/>
      <c r="G34" s="23"/>
      <c r="H34" s="63"/>
    </row>
    <row r="35" spans="2:8" s="25" customFormat="1" x14ac:dyDescent="0.25">
      <c r="B35" s="23"/>
      <c r="C35" s="23"/>
      <c r="D35" s="23"/>
      <c r="E35" s="23"/>
      <c r="F35" s="24"/>
      <c r="G35" s="23"/>
      <c r="H35" s="63"/>
    </row>
    <row r="36" spans="2:8" s="25" customFormat="1" x14ac:dyDescent="0.25">
      <c r="B36" s="23"/>
      <c r="C36" s="23"/>
      <c r="D36" s="23"/>
      <c r="E36" s="23"/>
      <c r="F36" s="24"/>
      <c r="G36" s="23"/>
      <c r="H36" s="63"/>
    </row>
    <row r="37" spans="2:8" s="25" customFormat="1" x14ac:dyDescent="0.25">
      <c r="B37" s="23"/>
      <c r="C37" s="23"/>
      <c r="D37" s="23"/>
      <c r="E37" s="23"/>
      <c r="F37" s="24"/>
      <c r="G37" s="23"/>
      <c r="H37" s="63"/>
    </row>
    <row r="38" spans="2:8" s="25" customFormat="1" x14ac:dyDescent="0.25">
      <c r="B38" s="23"/>
      <c r="C38" s="23"/>
      <c r="D38" s="23"/>
      <c r="E38" s="23"/>
      <c r="F38" s="24"/>
      <c r="G38" s="23"/>
      <c r="H38" s="63"/>
    </row>
    <row r="39" spans="2:8" s="25" customFormat="1" x14ac:dyDescent="0.25">
      <c r="B39" s="23"/>
      <c r="C39" s="23"/>
      <c r="D39" s="23"/>
      <c r="E39" s="23"/>
      <c r="F39" s="24"/>
      <c r="G39" s="23"/>
      <c r="H39" s="63"/>
    </row>
    <row r="40" spans="2:8" s="25" customFormat="1" x14ac:dyDescent="0.25">
      <c r="B40" s="23"/>
      <c r="C40" s="23"/>
      <c r="D40" s="23"/>
      <c r="E40" s="23"/>
      <c r="F40" s="24"/>
      <c r="G40" s="23"/>
      <c r="H40" s="63"/>
    </row>
    <row r="41" spans="2:8" x14ac:dyDescent="0.25">
      <c r="B41" s="110" t="s">
        <v>123</v>
      </c>
      <c r="C41" s="111"/>
      <c r="D41" s="111"/>
      <c r="E41" s="111"/>
      <c r="F41" s="111"/>
      <c r="G41" s="111"/>
      <c r="H41" s="75">
        <f>SUM(H24:H40)</f>
        <v>0</v>
      </c>
    </row>
    <row r="42" spans="2:8" ht="15.75" customHeight="1" x14ac:dyDescent="0.25">
      <c r="B42" s="180" t="s">
        <v>120</v>
      </c>
      <c r="C42" s="181"/>
      <c r="D42" s="181"/>
      <c r="E42" s="181"/>
      <c r="F42" s="181"/>
      <c r="G42" s="182"/>
      <c r="H42" s="75">
        <f>H23+H41</f>
        <v>0</v>
      </c>
    </row>
    <row r="43" spans="2:8" x14ac:dyDescent="0.25">
      <c r="B43" s="17" t="s">
        <v>122</v>
      </c>
    </row>
  </sheetData>
  <sheetProtection formatCells="0" formatColumns="0" formatRows="0" insertColumns="0" insertRows="0" deleteColumns="0" deleteRows="0" selectLockedCells="1"/>
  <mergeCells count="5">
    <mergeCell ref="B4:B5"/>
    <mergeCell ref="H3:H5"/>
    <mergeCell ref="C3:G3"/>
    <mergeCell ref="C4:G4"/>
    <mergeCell ref="B42:G42"/>
  </mergeCells>
  <pageMargins left="0.7" right="0.7" top="0.75" bottom="0.75" header="0.3" footer="0.3"/>
  <pageSetup paperSize="9" scale="67"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I43"/>
  <sheetViews>
    <sheetView zoomScaleNormal="100" workbookViewId="0">
      <selection activeCell="B42" sqref="B42"/>
    </sheetView>
  </sheetViews>
  <sheetFormatPr defaultColWidth="9.140625" defaultRowHeight="15.75" x14ac:dyDescent="0.25"/>
  <cols>
    <col min="1" max="1" width="4.5703125" style="17" customWidth="1"/>
    <col min="2" max="2" width="9.140625" style="17"/>
    <col min="3" max="3" width="18.28515625" style="17" customWidth="1"/>
    <col min="4" max="4" width="25.5703125" style="17" customWidth="1"/>
    <col min="5" max="5" width="16.7109375" style="13" customWidth="1"/>
    <col min="6" max="7" width="15.7109375" style="13" customWidth="1"/>
    <col min="8" max="8" width="15.42578125" style="17" customWidth="1"/>
    <col min="9" max="16384" width="9.140625" style="17"/>
  </cols>
  <sheetData>
    <row r="1" spans="2:9" x14ac:dyDescent="0.25">
      <c r="B1" s="3" t="s">
        <v>132</v>
      </c>
      <c r="C1" s="3"/>
    </row>
    <row r="3" spans="2:9" x14ac:dyDescent="0.25">
      <c r="B3" s="15"/>
      <c r="C3" s="163" t="s">
        <v>4</v>
      </c>
      <c r="D3" s="164"/>
      <c r="E3" s="164"/>
      <c r="F3" s="164"/>
      <c r="G3" s="165"/>
      <c r="H3" s="183" t="s">
        <v>9</v>
      </c>
    </row>
    <row r="4" spans="2:9" ht="15.75" customHeight="1" x14ac:dyDescent="0.25">
      <c r="B4" s="175" t="s">
        <v>1</v>
      </c>
      <c r="C4" s="166" t="s">
        <v>72</v>
      </c>
      <c r="D4" s="167"/>
      <c r="E4" s="167"/>
      <c r="F4" s="167"/>
      <c r="G4" s="168"/>
      <c r="H4" s="183"/>
      <c r="I4" s="25"/>
    </row>
    <row r="5" spans="2:9" ht="31.5" x14ac:dyDescent="0.25">
      <c r="B5" s="176"/>
      <c r="C5" s="5" t="s">
        <v>39</v>
      </c>
      <c r="D5" s="5" t="s">
        <v>40</v>
      </c>
      <c r="E5" s="5" t="s">
        <v>41</v>
      </c>
      <c r="F5" s="5" t="s">
        <v>42</v>
      </c>
      <c r="G5" s="18" t="s">
        <v>43</v>
      </c>
      <c r="H5" s="183"/>
      <c r="I5" s="25"/>
    </row>
    <row r="6" spans="2:9" s="25" customFormat="1" x14ac:dyDescent="0.25">
      <c r="B6" s="23"/>
      <c r="C6" s="23"/>
      <c r="D6" s="23"/>
      <c r="E6" s="23"/>
      <c r="F6" s="24"/>
      <c r="G6" s="23"/>
      <c r="H6" s="63"/>
    </row>
    <row r="7" spans="2:9" s="25" customFormat="1" x14ac:dyDescent="0.25">
      <c r="B7" s="23"/>
      <c r="C7" s="23"/>
      <c r="D7" s="23"/>
      <c r="E7" s="23"/>
      <c r="F7" s="24"/>
      <c r="G7" s="23"/>
      <c r="H7" s="63"/>
    </row>
    <row r="8" spans="2:9" s="25" customFormat="1" x14ac:dyDescent="0.25">
      <c r="B8" s="23"/>
      <c r="C8" s="23"/>
      <c r="D8" s="23"/>
      <c r="E8" s="23"/>
      <c r="F8" s="24"/>
      <c r="G8" s="23"/>
      <c r="H8" s="63"/>
    </row>
    <row r="9" spans="2:9" s="25" customFormat="1" x14ac:dyDescent="0.25">
      <c r="B9" s="23"/>
      <c r="C9" s="23"/>
      <c r="D9" s="23"/>
      <c r="E9" s="23"/>
      <c r="F9" s="24"/>
      <c r="G9" s="23"/>
      <c r="H9" s="63"/>
    </row>
    <row r="10" spans="2:9" s="25" customFormat="1" x14ac:dyDescent="0.25">
      <c r="B10" s="23"/>
      <c r="C10" s="23"/>
      <c r="D10" s="23"/>
      <c r="E10" s="23"/>
      <c r="F10" s="24"/>
      <c r="G10" s="23"/>
      <c r="H10" s="63"/>
    </row>
    <row r="11" spans="2:9" s="25" customFormat="1" x14ac:dyDescent="0.25">
      <c r="B11" s="23"/>
      <c r="C11" s="23"/>
      <c r="D11" s="23"/>
      <c r="E11" s="23"/>
      <c r="F11" s="24"/>
      <c r="G11" s="23"/>
      <c r="H11" s="63"/>
    </row>
    <row r="12" spans="2:9" s="25" customFormat="1" x14ac:dyDescent="0.25">
      <c r="B12" s="23"/>
      <c r="C12" s="23"/>
      <c r="D12" s="23"/>
      <c r="E12" s="23"/>
      <c r="F12" s="24"/>
      <c r="G12" s="23"/>
      <c r="H12" s="63"/>
    </row>
    <row r="13" spans="2:9" s="25" customFormat="1" x14ac:dyDescent="0.25">
      <c r="B13" s="23"/>
      <c r="C13" s="23"/>
      <c r="D13" s="23"/>
      <c r="E13" s="23"/>
      <c r="F13" s="24"/>
      <c r="G13" s="23"/>
      <c r="H13" s="63"/>
    </row>
    <row r="14" spans="2:9" s="25" customFormat="1" x14ac:dyDescent="0.25">
      <c r="B14" s="23"/>
      <c r="C14" s="23"/>
      <c r="D14" s="23"/>
      <c r="E14" s="23"/>
      <c r="F14" s="24"/>
      <c r="G14" s="23"/>
      <c r="H14" s="63"/>
    </row>
    <row r="15" spans="2:9" s="25" customFormat="1" x14ac:dyDescent="0.25">
      <c r="B15" s="23"/>
      <c r="C15" s="23"/>
      <c r="D15" s="23"/>
      <c r="E15" s="23"/>
      <c r="F15" s="24"/>
      <c r="G15" s="23"/>
      <c r="H15" s="63"/>
    </row>
    <row r="16" spans="2:9" s="25" customFormat="1" x14ac:dyDescent="0.25">
      <c r="B16" s="23"/>
      <c r="C16" s="23"/>
      <c r="D16" s="23"/>
      <c r="E16" s="23"/>
      <c r="F16" s="24"/>
      <c r="G16" s="23"/>
      <c r="H16" s="63"/>
    </row>
    <row r="17" spans="2:9" s="25" customFormat="1" x14ac:dyDescent="0.25">
      <c r="B17" s="23"/>
      <c r="C17" s="23"/>
      <c r="D17" s="23"/>
      <c r="E17" s="23"/>
      <c r="F17" s="24"/>
      <c r="G17" s="23"/>
      <c r="H17" s="63"/>
    </row>
    <row r="18" spans="2:9" s="25" customFormat="1" x14ac:dyDescent="0.25">
      <c r="B18" s="23"/>
      <c r="C18" s="23"/>
      <c r="D18" s="23"/>
      <c r="E18" s="23"/>
      <c r="F18" s="24"/>
      <c r="G18" s="23"/>
      <c r="H18" s="63"/>
    </row>
    <row r="19" spans="2:9" s="25" customFormat="1" x14ac:dyDescent="0.25">
      <c r="B19" s="23"/>
      <c r="C19" s="23"/>
      <c r="D19" s="23"/>
      <c r="E19" s="23"/>
      <c r="F19" s="24"/>
      <c r="G19" s="23"/>
      <c r="H19" s="63"/>
    </row>
    <row r="20" spans="2:9" s="25" customFormat="1" x14ac:dyDescent="0.25">
      <c r="B20" s="23"/>
      <c r="C20" s="23"/>
      <c r="D20" s="23"/>
      <c r="E20" s="23"/>
      <c r="F20" s="24"/>
      <c r="G20" s="23"/>
      <c r="H20" s="63"/>
    </row>
    <row r="21" spans="2:9" s="25" customFormat="1" x14ac:dyDescent="0.25">
      <c r="B21" s="23"/>
      <c r="C21" s="23"/>
      <c r="D21" s="23"/>
      <c r="E21" s="23"/>
      <c r="F21" s="24"/>
      <c r="G21" s="23"/>
      <c r="H21" s="63"/>
    </row>
    <row r="22" spans="2:9" s="25" customFormat="1" x14ac:dyDescent="0.25">
      <c r="B22" s="23"/>
      <c r="C22" s="23"/>
      <c r="D22" s="23"/>
      <c r="E22" s="23"/>
      <c r="F22" s="24"/>
      <c r="G22" s="23"/>
      <c r="H22" s="63"/>
    </row>
    <row r="23" spans="2:9" x14ac:dyDescent="0.25">
      <c r="B23" s="110" t="s">
        <v>44</v>
      </c>
      <c r="C23" s="111"/>
      <c r="D23" s="111"/>
      <c r="E23" s="111"/>
      <c r="F23" s="111"/>
      <c r="G23" s="111"/>
      <c r="H23" s="75">
        <f>SUM(H6:H22)</f>
        <v>0</v>
      </c>
      <c r="I23" s="25"/>
    </row>
    <row r="24" spans="2:9" s="25" customFormat="1" x14ac:dyDescent="0.25">
      <c r="B24" s="23"/>
      <c r="C24" s="23"/>
      <c r="D24" s="23"/>
      <c r="E24" s="23"/>
      <c r="F24" s="24"/>
      <c r="G24" s="23"/>
      <c r="H24" s="63"/>
    </row>
    <row r="25" spans="2:9" s="25" customFormat="1" x14ac:dyDescent="0.25">
      <c r="B25" s="23"/>
      <c r="C25" s="23"/>
      <c r="D25" s="23"/>
      <c r="E25" s="23"/>
      <c r="F25" s="24"/>
      <c r="G25" s="23"/>
      <c r="H25" s="63"/>
    </row>
    <row r="26" spans="2:9" s="25" customFormat="1" x14ac:dyDescent="0.25">
      <c r="B26" s="23"/>
      <c r="C26" s="23"/>
      <c r="D26" s="23"/>
      <c r="E26" s="23"/>
      <c r="F26" s="24"/>
      <c r="G26" s="23"/>
      <c r="H26" s="63"/>
    </row>
    <row r="27" spans="2:9" s="25" customFormat="1" x14ac:dyDescent="0.25">
      <c r="B27" s="23"/>
      <c r="C27" s="23"/>
      <c r="D27" s="23"/>
      <c r="E27" s="23"/>
      <c r="F27" s="24"/>
      <c r="G27" s="23"/>
      <c r="H27" s="63"/>
    </row>
    <row r="28" spans="2:9" s="25" customFormat="1" x14ac:dyDescent="0.25">
      <c r="B28" s="23"/>
      <c r="C28" s="23"/>
      <c r="D28" s="23"/>
      <c r="E28" s="23"/>
      <c r="F28" s="24"/>
      <c r="G28" s="23"/>
      <c r="H28" s="63"/>
    </row>
    <row r="29" spans="2:9" s="25" customFormat="1" x14ac:dyDescent="0.25">
      <c r="B29" s="23"/>
      <c r="C29" s="23"/>
      <c r="D29" s="23"/>
      <c r="E29" s="23"/>
      <c r="F29" s="24"/>
      <c r="G29" s="23"/>
      <c r="H29" s="63"/>
    </row>
    <row r="30" spans="2:9" s="25" customFormat="1" x14ac:dyDescent="0.25">
      <c r="B30" s="23"/>
      <c r="C30" s="23"/>
      <c r="D30" s="23"/>
      <c r="E30" s="23"/>
      <c r="F30" s="24"/>
      <c r="G30" s="23"/>
      <c r="H30" s="63"/>
    </row>
    <row r="31" spans="2:9" s="25" customFormat="1" x14ac:dyDescent="0.25">
      <c r="B31" s="23"/>
      <c r="C31" s="23"/>
      <c r="D31" s="23"/>
      <c r="E31" s="23"/>
      <c r="F31" s="24"/>
      <c r="G31" s="23"/>
      <c r="H31" s="63"/>
    </row>
    <row r="32" spans="2:9" s="25" customFormat="1" x14ac:dyDescent="0.25">
      <c r="B32" s="23"/>
      <c r="C32" s="23"/>
      <c r="D32" s="23"/>
      <c r="E32" s="23"/>
      <c r="F32" s="24"/>
      <c r="G32" s="23"/>
      <c r="H32" s="63"/>
    </row>
    <row r="33" spans="2:8" s="25" customFormat="1" x14ac:dyDescent="0.25">
      <c r="B33" s="23"/>
      <c r="C33" s="23"/>
      <c r="D33" s="23"/>
      <c r="E33" s="23"/>
      <c r="F33" s="24"/>
      <c r="G33" s="23"/>
      <c r="H33" s="63"/>
    </row>
    <row r="34" spans="2:8" s="25" customFormat="1" x14ac:dyDescent="0.25">
      <c r="B34" s="23"/>
      <c r="C34" s="23"/>
      <c r="D34" s="23"/>
      <c r="E34" s="23"/>
      <c r="F34" s="24"/>
      <c r="G34" s="23"/>
      <c r="H34" s="63"/>
    </row>
    <row r="35" spans="2:8" s="25" customFormat="1" x14ac:dyDescent="0.25">
      <c r="B35" s="23"/>
      <c r="C35" s="23"/>
      <c r="D35" s="23"/>
      <c r="E35" s="23"/>
      <c r="F35" s="24"/>
      <c r="G35" s="23"/>
      <c r="H35" s="63"/>
    </row>
    <row r="36" spans="2:8" s="25" customFormat="1" x14ac:dyDescent="0.25">
      <c r="B36" s="23"/>
      <c r="C36" s="23"/>
      <c r="D36" s="23"/>
      <c r="E36" s="23"/>
      <c r="F36" s="24"/>
      <c r="G36" s="23"/>
      <c r="H36" s="63"/>
    </row>
    <row r="37" spans="2:8" s="25" customFormat="1" x14ac:dyDescent="0.25">
      <c r="B37" s="23"/>
      <c r="C37" s="23"/>
      <c r="D37" s="23"/>
      <c r="E37" s="23"/>
      <c r="F37" s="24"/>
      <c r="G37" s="23"/>
      <c r="H37" s="63"/>
    </row>
    <row r="38" spans="2:8" s="25" customFormat="1" x14ac:dyDescent="0.25">
      <c r="B38" s="23"/>
      <c r="C38" s="23"/>
      <c r="D38" s="23"/>
      <c r="E38" s="23"/>
      <c r="F38" s="24"/>
      <c r="G38" s="23"/>
      <c r="H38" s="63"/>
    </row>
    <row r="39" spans="2:8" s="25" customFormat="1" x14ac:dyDescent="0.25">
      <c r="B39" s="23"/>
      <c r="C39" s="23"/>
      <c r="D39" s="23"/>
      <c r="E39" s="23"/>
      <c r="F39" s="24"/>
      <c r="G39" s="23"/>
      <c r="H39" s="63"/>
    </row>
    <row r="40" spans="2:8" s="25" customFormat="1" x14ac:dyDescent="0.25">
      <c r="B40" s="23"/>
      <c r="C40" s="23"/>
      <c r="D40" s="23"/>
      <c r="E40" s="23"/>
      <c r="F40" s="24"/>
      <c r="G40" s="23"/>
      <c r="H40" s="63"/>
    </row>
    <row r="41" spans="2:8" x14ac:dyDescent="0.25">
      <c r="B41" s="110" t="s">
        <v>123</v>
      </c>
      <c r="C41" s="111"/>
      <c r="D41" s="111"/>
      <c r="E41" s="111"/>
      <c r="F41" s="111"/>
      <c r="G41" s="111"/>
      <c r="H41" s="75">
        <f>SUM(H24:H40)</f>
        <v>0</v>
      </c>
    </row>
    <row r="42" spans="2:8" x14ac:dyDescent="0.25">
      <c r="B42" s="110" t="s">
        <v>121</v>
      </c>
      <c r="C42" s="111"/>
      <c r="D42" s="111"/>
      <c r="E42" s="111"/>
      <c r="F42" s="111"/>
      <c r="G42" s="111"/>
      <c r="H42" s="75">
        <f>H23+H41</f>
        <v>0</v>
      </c>
    </row>
    <row r="43" spans="2:8" x14ac:dyDescent="0.25">
      <c r="B43" s="17" t="s">
        <v>122</v>
      </c>
    </row>
  </sheetData>
  <sheetProtection formatCells="0" formatColumns="0" formatRows="0" insertColumns="0" insertRows="0" deleteColumns="0" deleteRows="0" selectLockedCells="1"/>
  <mergeCells count="4">
    <mergeCell ref="B4:B5"/>
    <mergeCell ref="H3:H5"/>
    <mergeCell ref="C3:G3"/>
    <mergeCell ref="C4:G4"/>
  </mergeCells>
  <pageMargins left="0.7" right="0.7" top="0.75" bottom="0.75" header="0.3" footer="0.3"/>
  <pageSetup paperSize="9" scale="67" fitToHeight="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H43"/>
  <sheetViews>
    <sheetView topLeftCell="A16" workbookViewId="0">
      <selection activeCell="D48" sqref="D48"/>
    </sheetView>
  </sheetViews>
  <sheetFormatPr defaultColWidth="9.140625" defaultRowHeight="15.75" x14ac:dyDescent="0.25"/>
  <cols>
    <col min="1" max="1" width="4.5703125" style="17" customWidth="1"/>
    <col min="2" max="2" width="9.140625" style="17"/>
    <col min="3" max="3" width="18.28515625" style="17" customWidth="1"/>
    <col min="4" max="4" width="25.5703125" style="17" customWidth="1"/>
    <col min="5" max="5" width="16.7109375" style="13" customWidth="1"/>
    <col min="6" max="7" width="15.7109375" style="13" customWidth="1"/>
    <col min="8" max="8" width="15.42578125" style="17" customWidth="1"/>
    <col min="9" max="16384" width="9.140625" style="17"/>
  </cols>
  <sheetData>
    <row r="1" spans="2:8" x14ac:dyDescent="0.25">
      <c r="B1" s="3" t="s">
        <v>134</v>
      </c>
      <c r="C1" s="3"/>
    </row>
    <row r="3" spans="2:8" x14ac:dyDescent="0.25">
      <c r="B3" s="15"/>
      <c r="C3" s="163" t="s">
        <v>4</v>
      </c>
      <c r="D3" s="164"/>
      <c r="E3" s="164"/>
      <c r="F3" s="164"/>
      <c r="G3" s="165"/>
      <c r="H3" s="183" t="s">
        <v>9</v>
      </c>
    </row>
    <row r="4" spans="2:8" ht="15.75" customHeight="1" x14ac:dyDescent="0.25">
      <c r="B4" s="175" t="s">
        <v>1</v>
      </c>
      <c r="C4" s="166" t="s">
        <v>72</v>
      </c>
      <c r="D4" s="167"/>
      <c r="E4" s="167"/>
      <c r="F4" s="167"/>
      <c r="G4" s="168"/>
      <c r="H4" s="183"/>
    </row>
    <row r="5" spans="2:8" ht="31.5" x14ac:dyDescent="0.25">
      <c r="B5" s="176"/>
      <c r="C5" s="5" t="s">
        <v>39</v>
      </c>
      <c r="D5" s="5" t="s">
        <v>40</v>
      </c>
      <c r="E5" s="5" t="s">
        <v>41</v>
      </c>
      <c r="F5" s="5" t="s">
        <v>42</v>
      </c>
      <c r="G5" s="18" t="s">
        <v>43</v>
      </c>
      <c r="H5" s="183"/>
    </row>
    <row r="6" spans="2:8" s="25" customFormat="1" x14ac:dyDescent="0.25">
      <c r="B6" s="23"/>
      <c r="C6" s="23"/>
      <c r="D6" s="23"/>
      <c r="E6" s="23"/>
      <c r="F6" s="24"/>
      <c r="G6" s="23"/>
      <c r="H6" s="63"/>
    </row>
    <row r="7" spans="2:8" s="25" customFormat="1" x14ac:dyDescent="0.25">
      <c r="B7" s="23"/>
      <c r="C7" s="23"/>
      <c r="D7" s="23"/>
      <c r="E7" s="23"/>
      <c r="F7" s="24"/>
      <c r="G7" s="23"/>
      <c r="H7" s="63"/>
    </row>
    <row r="8" spans="2:8" s="25" customFormat="1" x14ac:dyDescent="0.25">
      <c r="B8" s="23"/>
      <c r="C8" s="23"/>
      <c r="D8" s="23"/>
      <c r="E8" s="23"/>
      <c r="F8" s="24"/>
      <c r="G8" s="23"/>
      <c r="H8" s="63"/>
    </row>
    <row r="9" spans="2:8" s="25" customFormat="1" x14ac:dyDescent="0.25">
      <c r="B9" s="23"/>
      <c r="C9" s="23"/>
      <c r="D9" s="23"/>
      <c r="E9" s="23"/>
      <c r="F9" s="24"/>
      <c r="G9" s="23"/>
      <c r="H9" s="63"/>
    </row>
    <row r="10" spans="2:8" s="25" customFormat="1" x14ac:dyDescent="0.25">
      <c r="B10" s="23"/>
      <c r="C10" s="23"/>
      <c r="D10" s="23"/>
      <c r="E10" s="23"/>
      <c r="F10" s="24"/>
      <c r="G10" s="23"/>
      <c r="H10" s="63"/>
    </row>
    <row r="11" spans="2:8" s="25" customFormat="1" x14ac:dyDescent="0.25">
      <c r="B11" s="23"/>
      <c r="C11" s="23"/>
      <c r="D11" s="23"/>
      <c r="E11" s="23"/>
      <c r="F11" s="24"/>
      <c r="G11" s="23"/>
      <c r="H11" s="63"/>
    </row>
    <row r="12" spans="2:8" s="25" customFormat="1" x14ac:dyDescent="0.25">
      <c r="B12" s="23"/>
      <c r="C12" s="23"/>
      <c r="D12" s="23"/>
      <c r="E12" s="23"/>
      <c r="F12" s="24"/>
      <c r="G12" s="23"/>
      <c r="H12" s="63"/>
    </row>
    <row r="13" spans="2:8" s="25" customFormat="1" x14ac:dyDescent="0.25">
      <c r="B13" s="23"/>
      <c r="C13" s="23"/>
      <c r="D13" s="23"/>
      <c r="E13" s="23"/>
      <c r="F13" s="24"/>
      <c r="G13" s="23"/>
      <c r="H13" s="63"/>
    </row>
    <row r="14" spans="2:8" s="25" customFormat="1" x14ac:dyDescent="0.25">
      <c r="B14" s="23"/>
      <c r="C14" s="23"/>
      <c r="D14" s="23"/>
      <c r="E14" s="23"/>
      <c r="F14" s="24"/>
      <c r="G14" s="23"/>
      <c r="H14" s="63"/>
    </row>
    <row r="15" spans="2:8" s="25" customFormat="1" x14ac:dyDescent="0.25">
      <c r="B15" s="23"/>
      <c r="C15" s="23"/>
      <c r="D15" s="23"/>
      <c r="E15" s="23"/>
      <c r="F15" s="24"/>
      <c r="G15" s="23"/>
      <c r="H15" s="63"/>
    </row>
    <row r="16" spans="2:8" s="25" customFormat="1" x14ac:dyDescent="0.25">
      <c r="B16" s="23"/>
      <c r="C16" s="23"/>
      <c r="D16" s="23"/>
      <c r="E16" s="23"/>
      <c r="F16" s="24"/>
      <c r="G16" s="23"/>
      <c r="H16" s="63"/>
    </row>
    <row r="17" spans="2:8" s="25" customFormat="1" x14ac:dyDescent="0.25">
      <c r="B17" s="23"/>
      <c r="C17" s="23"/>
      <c r="D17" s="23"/>
      <c r="E17" s="23"/>
      <c r="F17" s="24"/>
      <c r="G17" s="23"/>
      <c r="H17" s="63"/>
    </row>
    <row r="18" spans="2:8" s="25" customFormat="1" x14ac:dyDescent="0.25">
      <c r="B18" s="23"/>
      <c r="C18" s="23"/>
      <c r="D18" s="23"/>
      <c r="E18" s="23"/>
      <c r="F18" s="24"/>
      <c r="G18" s="23"/>
      <c r="H18" s="63"/>
    </row>
    <row r="19" spans="2:8" s="25" customFormat="1" x14ac:dyDescent="0.25">
      <c r="B19" s="23"/>
      <c r="C19" s="23"/>
      <c r="D19" s="23"/>
      <c r="E19" s="23"/>
      <c r="F19" s="24"/>
      <c r="G19" s="23"/>
      <c r="H19" s="63"/>
    </row>
    <row r="20" spans="2:8" s="25" customFormat="1" x14ac:dyDescent="0.25">
      <c r="B20" s="23"/>
      <c r="C20" s="23"/>
      <c r="D20" s="23"/>
      <c r="E20" s="23"/>
      <c r="F20" s="24"/>
      <c r="G20" s="23"/>
      <c r="H20" s="63"/>
    </row>
    <row r="21" spans="2:8" s="25" customFormat="1" x14ac:dyDescent="0.25">
      <c r="B21" s="23"/>
      <c r="C21" s="23"/>
      <c r="D21" s="23"/>
      <c r="E21" s="23"/>
      <c r="F21" s="24"/>
      <c r="G21" s="23"/>
      <c r="H21" s="63"/>
    </row>
    <row r="22" spans="2:8" s="25" customFormat="1" x14ac:dyDescent="0.25">
      <c r="B22" s="23"/>
      <c r="C22" s="23"/>
      <c r="D22" s="23"/>
      <c r="E22" s="23"/>
      <c r="F22" s="24"/>
      <c r="G22" s="23"/>
      <c r="H22" s="63"/>
    </row>
    <row r="23" spans="2:8" x14ac:dyDescent="0.25">
      <c r="B23" s="110" t="s">
        <v>44</v>
      </c>
      <c r="C23" s="111"/>
      <c r="D23" s="111"/>
      <c r="E23" s="111"/>
      <c r="F23" s="111"/>
      <c r="G23" s="111"/>
      <c r="H23" s="75">
        <f>SUM(H6:H22)</f>
        <v>0</v>
      </c>
    </row>
    <row r="24" spans="2:8" s="25" customFormat="1" x14ac:dyDescent="0.25">
      <c r="B24" s="23"/>
      <c r="C24" s="23"/>
      <c r="D24" s="23"/>
      <c r="E24" s="23"/>
      <c r="F24" s="24"/>
      <c r="G24" s="23"/>
      <c r="H24" s="63"/>
    </row>
    <row r="25" spans="2:8" s="25" customFormat="1" x14ac:dyDescent="0.25">
      <c r="B25" s="23"/>
      <c r="C25" s="23"/>
      <c r="D25" s="23"/>
      <c r="E25" s="23"/>
      <c r="F25" s="24"/>
      <c r="G25" s="23"/>
      <c r="H25" s="63"/>
    </row>
    <row r="26" spans="2:8" s="25" customFormat="1" x14ac:dyDescent="0.25">
      <c r="B26" s="23"/>
      <c r="C26" s="23"/>
      <c r="D26" s="23"/>
      <c r="E26" s="23"/>
      <c r="F26" s="24"/>
      <c r="G26" s="23"/>
      <c r="H26" s="63"/>
    </row>
    <row r="27" spans="2:8" s="25" customFormat="1" x14ac:dyDescent="0.25">
      <c r="B27" s="23"/>
      <c r="C27" s="23"/>
      <c r="D27" s="23"/>
      <c r="E27" s="23"/>
      <c r="F27" s="24"/>
      <c r="G27" s="23"/>
      <c r="H27" s="63"/>
    </row>
    <row r="28" spans="2:8" s="25" customFormat="1" x14ac:dyDescent="0.25">
      <c r="B28" s="23"/>
      <c r="C28" s="23"/>
      <c r="D28" s="23"/>
      <c r="E28" s="23"/>
      <c r="F28" s="24"/>
      <c r="G28" s="23"/>
      <c r="H28" s="63"/>
    </row>
    <row r="29" spans="2:8" s="25" customFormat="1" x14ac:dyDescent="0.25">
      <c r="B29" s="23"/>
      <c r="C29" s="23"/>
      <c r="D29" s="23"/>
      <c r="E29" s="23"/>
      <c r="F29" s="24"/>
      <c r="G29" s="23"/>
      <c r="H29" s="63"/>
    </row>
    <row r="30" spans="2:8" s="25" customFormat="1" x14ac:dyDescent="0.25">
      <c r="B30" s="23"/>
      <c r="C30" s="23"/>
      <c r="D30" s="23"/>
      <c r="E30" s="23"/>
      <c r="F30" s="24"/>
      <c r="G30" s="23"/>
      <c r="H30" s="63"/>
    </row>
    <row r="31" spans="2:8" s="25" customFormat="1" x14ac:dyDescent="0.25">
      <c r="B31" s="23"/>
      <c r="C31" s="23"/>
      <c r="D31" s="23"/>
      <c r="E31" s="23"/>
      <c r="F31" s="24"/>
      <c r="G31" s="23"/>
      <c r="H31" s="63"/>
    </row>
    <row r="32" spans="2:8" s="25" customFormat="1" x14ac:dyDescent="0.25">
      <c r="B32" s="23"/>
      <c r="C32" s="23"/>
      <c r="D32" s="23"/>
      <c r="E32" s="23"/>
      <c r="F32" s="24"/>
      <c r="G32" s="23"/>
      <c r="H32" s="63"/>
    </row>
    <row r="33" spans="2:8" s="25" customFormat="1" x14ac:dyDescent="0.25">
      <c r="B33" s="23"/>
      <c r="C33" s="23"/>
      <c r="D33" s="23"/>
      <c r="E33" s="23"/>
      <c r="F33" s="24"/>
      <c r="G33" s="23"/>
      <c r="H33" s="63"/>
    </row>
    <row r="34" spans="2:8" s="25" customFormat="1" x14ac:dyDescent="0.25">
      <c r="B34" s="23"/>
      <c r="C34" s="23"/>
      <c r="D34" s="23"/>
      <c r="E34" s="23"/>
      <c r="F34" s="24"/>
      <c r="G34" s="23"/>
      <c r="H34" s="63"/>
    </row>
    <row r="35" spans="2:8" s="25" customFormat="1" x14ac:dyDescent="0.25">
      <c r="B35" s="23"/>
      <c r="C35" s="23"/>
      <c r="D35" s="23"/>
      <c r="E35" s="23"/>
      <c r="F35" s="24"/>
      <c r="G35" s="23"/>
      <c r="H35" s="63"/>
    </row>
    <row r="36" spans="2:8" s="25" customFormat="1" x14ac:dyDescent="0.25">
      <c r="B36" s="23"/>
      <c r="C36" s="23"/>
      <c r="D36" s="23"/>
      <c r="E36" s="23"/>
      <c r="F36" s="24"/>
      <c r="G36" s="23"/>
      <c r="H36" s="63"/>
    </row>
    <row r="37" spans="2:8" s="25" customFormat="1" x14ac:dyDescent="0.25">
      <c r="B37" s="23"/>
      <c r="C37" s="23"/>
      <c r="D37" s="23"/>
      <c r="E37" s="23"/>
      <c r="F37" s="24"/>
      <c r="G37" s="23"/>
      <c r="H37" s="63"/>
    </row>
    <row r="38" spans="2:8" s="25" customFormat="1" x14ac:dyDescent="0.25">
      <c r="B38" s="23"/>
      <c r="C38" s="23"/>
      <c r="D38" s="23"/>
      <c r="E38" s="23"/>
      <c r="F38" s="24"/>
      <c r="G38" s="23"/>
      <c r="H38" s="63"/>
    </row>
    <row r="39" spans="2:8" s="25" customFormat="1" x14ac:dyDescent="0.25">
      <c r="B39" s="23"/>
      <c r="C39" s="23"/>
      <c r="D39" s="23"/>
      <c r="E39" s="23"/>
      <c r="F39" s="24"/>
      <c r="G39" s="23"/>
      <c r="H39" s="63"/>
    </row>
    <row r="40" spans="2:8" s="25" customFormat="1" x14ac:dyDescent="0.25">
      <c r="B40" s="23"/>
      <c r="C40" s="23"/>
      <c r="D40" s="23"/>
      <c r="E40" s="23"/>
      <c r="F40" s="24"/>
      <c r="G40" s="23"/>
      <c r="H40" s="63"/>
    </row>
    <row r="41" spans="2:8" x14ac:dyDescent="0.25">
      <c r="B41" s="110" t="s">
        <v>123</v>
      </c>
      <c r="C41" s="111"/>
      <c r="D41" s="111"/>
      <c r="E41" s="111"/>
      <c r="F41" s="111"/>
      <c r="G41" s="111"/>
      <c r="H41" s="75">
        <f>SUM(H24:H40)</f>
        <v>0</v>
      </c>
    </row>
    <row r="42" spans="2:8" x14ac:dyDescent="0.25">
      <c r="B42" s="110" t="s">
        <v>136</v>
      </c>
      <c r="C42" s="111"/>
      <c r="D42" s="111"/>
      <c r="E42" s="111"/>
      <c r="F42" s="111"/>
      <c r="G42" s="111"/>
      <c r="H42" s="75">
        <f>H23+H41</f>
        <v>0</v>
      </c>
    </row>
    <row r="43" spans="2:8" x14ac:dyDescent="0.25">
      <c r="B43" s="17" t="s">
        <v>122</v>
      </c>
    </row>
  </sheetData>
  <sheetProtection formatCells="0" formatColumns="0" formatRows="0" insertColumns="0" insertRows="0" deleteColumns="0" deleteRows="0" selectLockedCells="1"/>
  <mergeCells count="4">
    <mergeCell ref="B4:B5"/>
    <mergeCell ref="H3:H5"/>
    <mergeCell ref="C3:G3"/>
    <mergeCell ref="C4:G4"/>
  </mergeCells>
  <pageMargins left="0.7" right="0.7" top="0.75" bottom="0.75" header="0.3" footer="0.3"/>
  <pageSetup paperSize="9" scale="67" fitToHeight="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H43"/>
  <sheetViews>
    <sheetView zoomScaleNormal="100" workbookViewId="0">
      <selection activeCell="B42" sqref="B42"/>
    </sheetView>
  </sheetViews>
  <sheetFormatPr defaultColWidth="9.140625" defaultRowHeight="15.75" x14ac:dyDescent="0.25"/>
  <cols>
    <col min="1" max="1" width="2.5703125" style="17" customWidth="1"/>
    <col min="2" max="2" width="9.140625" style="17"/>
    <col min="3" max="3" width="18.28515625" style="17" customWidth="1"/>
    <col min="4" max="4" width="25.5703125" style="17" customWidth="1"/>
    <col min="5" max="5" width="16.7109375" style="13" customWidth="1"/>
    <col min="6" max="7" width="15.7109375" style="13" customWidth="1"/>
    <col min="8" max="8" width="15.42578125" style="17" customWidth="1"/>
    <col min="9" max="16384" width="9.140625" style="17"/>
  </cols>
  <sheetData>
    <row r="1" spans="2:8" x14ac:dyDescent="0.25">
      <c r="B1" s="3" t="s">
        <v>106</v>
      </c>
      <c r="C1" s="3"/>
    </row>
    <row r="3" spans="2:8" x14ac:dyDescent="0.25">
      <c r="B3" s="15"/>
      <c r="C3" s="110" t="s">
        <v>4</v>
      </c>
      <c r="D3" s="111"/>
      <c r="E3" s="111"/>
      <c r="F3" s="111"/>
      <c r="G3" s="111"/>
      <c r="H3" s="172" t="s">
        <v>9</v>
      </c>
    </row>
    <row r="4" spans="2:8" ht="15.75" customHeight="1" x14ac:dyDescent="0.25">
      <c r="B4" s="175" t="s">
        <v>1</v>
      </c>
      <c r="C4" s="18" t="s">
        <v>72</v>
      </c>
      <c r="D4" s="114"/>
      <c r="E4" s="114"/>
      <c r="F4" s="114"/>
      <c r="G4" s="114"/>
      <c r="H4" s="173"/>
    </row>
    <row r="5" spans="2:8" ht="31.5" x14ac:dyDescent="0.25">
      <c r="B5" s="176"/>
      <c r="C5" s="5" t="s">
        <v>39</v>
      </c>
      <c r="D5" s="5" t="s">
        <v>40</v>
      </c>
      <c r="E5" s="5" t="s">
        <v>41</v>
      </c>
      <c r="F5" s="5" t="s">
        <v>42</v>
      </c>
      <c r="G5" s="18" t="s">
        <v>43</v>
      </c>
      <c r="H5" s="174"/>
    </row>
    <row r="6" spans="2:8" s="25" customFormat="1" x14ac:dyDescent="0.25">
      <c r="B6" s="23"/>
      <c r="C6" s="23"/>
      <c r="D6" s="23"/>
      <c r="E6" s="23"/>
      <c r="F6" s="24"/>
      <c r="G6" s="23"/>
      <c r="H6" s="63"/>
    </row>
    <row r="7" spans="2:8" s="25" customFormat="1" x14ac:dyDescent="0.25">
      <c r="B7" s="23"/>
      <c r="C7" s="23"/>
      <c r="D7" s="23"/>
      <c r="E7" s="23"/>
      <c r="F7" s="24"/>
      <c r="G7" s="23"/>
      <c r="H7" s="63"/>
    </row>
    <row r="8" spans="2:8" s="25" customFormat="1" x14ac:dyDescent="0.25">
      <c r="B8" s="23"/>
      <c r="C8" s="23"/>
      <c r="D8" s="23"/>
      <c r="E8" s="23"/>
      <c r="F8" s="24"/>
      <c r="G8" s="23"/>
      <c r="H8" s="63"/>
    </row>
    <row r="9" spans="2:8" s="25" customFormat="1" x14ac:dyDescent="0.25">
      <c r="B9" s="23"/>
      <c r="C9" s="23"/>
      <c r="D9" s="23"/>
      <c r="E9" s="23"/>
      <c r="F9" s="24"/>
      <c r="G9" s="23"/>
      <c r="H9" s="63"/>
    </row>
    <row r="10" spans="2:8" s="25" customFormat="1" x14ac:dyDescent="0.25">
      <c r="B10" s="23"/>
      <c r="C10" s="23"/>
      <c r="D10" s="23"/>
      <c r="E10" s="23"/>
      <c r="F10" s="24"/>
      <c r="G10" s="23"/>
      <c r="H10" s="63"/>
    </row>
    <row r="11" spans="2:8" s="25" customFormat="1" x14ac:dyDescent="0.25">
      <c r="B11" s="23"/>
      <c r="C11" s="23"/>
      <c r="D11" s="23"/>
      <c r="E11" s="23"/>
      <c r="F11" s="24"/>
      <c r="G11" s="23"/>
      <c r="H11" s="63"/>
    </row>
    <row r="12" spans="2:8" s="25" customFormat="1" x14ac:dyDescent="0.25">
      <c r="B12" s="23"/>
      <c r="C12" s="23"/>
      <c r="D12" s="23"/>
      <c r="E12" s="23"/>
      <c r="F12" s="24"/>
      <c r="G12" s="23"/>
      <c r="H12" s="63"/>
    </row>
    <row r="13" spans="2:8" s="25" customFormat="1" x14ac:dyDescent="0.25">
      <c r="B13" s="23"/>
      <c r="C13" s="23"/>
      <c r="D13" s="23"/>
      <c r="E13" s="23"/>
      <c r="F13" s="24"/>
      <c r="G13" s="23"/>
      <c r="H13" s="63"/>
    </row>
    <row r="14" spans="2:8" s="25" customFormat="1" x14ac:dyDescent="0.25">
      <c r="B14" s="23"/>
      <c r="C14" s="23"/>
      <c r="D14" s="23"/>
      <c r="E14" s="23"/>
      <c r="F14" s="24"/>
      <c r="G14" s="23"/>
      <c r="H14" s="63"/>
    </row>
    <row r="15" spans="2:8" s="25" customFormat="1" x14ac:dyDescent="0.25">
      <c r="B15" s="23"/>
      <c r="C15" s="23"/>
      <c r="D15" s="23"/>
      <c r="E15" s="23"/>
      <c r="F15" s="24"/>
      <c r="G15" s="23"/>
      <c r="H15" s="63"/>
    </row>
    <row r="16" spans="2:8" s="25" customFormat="1" x14ac:dyDescent="0.25">
      <c r="B16" s="23"/>
      <c r="C16" s="23"/>
      <c r="D16" s="23"/>
      <c r="E16" s="23"/>
      <c r="F16" s="24"/>
      <c r="G16" s="23"/>
      <c r="H16" s="63"/>
    </row>
    <row r="17" spans="2:8" s="25" customFormat="1" x14ac:dyDescent="0.25">
      <c r="B17" s="23"/>
      <c r="C17" s="23"/>
      <c r="D17" s="23"/>
      <c r="E17" s="23"/>
      <c r="F17" s="24"/>
      <c r="G17" s="23"/>
      <c r="H17" s="63"/>
    </row>
    <row r="18" spans="2:8" s="25" customFormat="1" x14ac:dyDescent="0.25">
      <c r="B18" s="23"/>
      <c r="C18" s="23"/>
      <c r="D18" s="23"/>
      <c r="E18" s="23"/>
      <c r="F18" s="24"/>
      <c r="G18" s="23"/>
      <c r="H18" s="63"/>
    </row>
    <row r="19" spans="2:8" s="25" customFormat="1" x14ac:dyDescent="0.25">
      <c r="B19" s="23"/>
      <c r="C19" s="23"/>
      <c r="D19" s="23"/>
      <c r="E19" s="23"/>
      <c r="F19" s="24"/>
      <c r="G19" s="23"/>
      <c r="H19" s="63"/>
    </row>
    <row r="20" spans="2:8" s="25" customFormat="1" x14ac:dyDescent="0.25">
      <c r="B20" s="23"/>
      <c r="C20" s="23"/>
      <c r="D20" s="23"/>
      <c r="E20" s="23"/>
      <c r="F20" s="24"/>
      <c r="G20" s="23"/>
      <c r="H20" s="63"/>
    </row>
    <row r="21" spans="2:8" s="25" customFormat="1" x14ac:dyDescent="0.25">
      <c r="B21" s="23"/>
      <c r="C21" s="23"/>
      <c r="D21" s="23"/>
      <c r="E21" s="23"/>
      <c r="F21" s="24"/>
      <c r="G21" s="23"/>
      <c r="H21" s="63"/>
    </row>
    <row r="22" spans="2:8" s="25" customFormat="1" x14ac:dyDescent="0.25">
      <c r="B22" s="23"/>
      <c r="C22" s="23"/>
      <c r="D22" s="23"/>
      <c r="E22" s="23"/>
      <c r="F22" s="24"/>
      <c r="G22" s="23"/>
      <c r="H22" s="63"/>
    </row>
    <row r="23" spans="2:8" x14ac:dyDescent="0.25">
      <c r="B23" s="110" t="s">
        <v>44</v>
      </c>
      <c r="C23" s="111"/>
      <c r="D23" s="111"/>
      <c r="E23" s="111"/>
      <c r="F23" s="111"/>
      <c r="G23" s="111"/>
      <c r="H23" s="75">
        <f>SUM(H6:H22)</f>
        <v>0</v>
      </c>
    </row>
    <row r="24" spans="2:8" s="25" customFormat="1" x14ac:dyDescent="0.25">
      <c r="B24" s="23"/>
      <c r="C24" s="23"/>
      <c r="D24" s="23"/>
      <c r="E24" s="23"/>
      <c r="F24" s="24"/>
      <c r="G24" s="23"/>
      <c r="H24" s="63"/>
    </row>
    <row r="25" spans="2:8" s="25" customFormat="1" x14ac:dyDescent="0.25">
      <c r="B25" s="23"/>
      <c r="C25" s="23"/>
      <c r="D25" s="23"/>
      <c r="E25" s="23"/>
      <c r="F25" s="24"/>
      <c r="G25" s="23"/>
      <c r="H25" s="63"/>
    </row>
    <row r="26" spans="2:8" s="25" customFormat="1" x14ac:dyDescent="0.25">
      <c r="B26" s="23"/>
      <c r="C26" s="23"/>
      <c r="D26" s="23"/>
      <c r="E26" s="23"/>
      <c r="F26" s="24"/>
      <c r="G26" s="23"/>
      <c r="H26" s="63"/>
    </row>
    <row r="27" spans="2:8" s="25" customFormat="1" x14ac:dyDescent="0.25">
      <c r="B27" s="23"/>
      <c r="C27" s="23"/>
      <c r="D27" s="23"/>
      <c r="E27" s="23"/>
      <c r="F27" s="24"/>
      <c r="G27" s="23"/>
      <c r="H27" s="63"/>
    </row>
    <row r="28" spans="2:8" s="25" customFormat="1" x14ac:dyDescent="0.25">
      <c r="B28" s="23"/>
      <c r="C28" s="23"/>
      <c r="D28" s="23"/>
      <c r="E28" s="23"/>
      <c r="F28" s="24"/>
      <c r="G28" s="23"/>
      <c r="H28" s="63"/>
    </row>
    <row r="29" spans="2:8" s="25" customFormat="1" x14ac:dyDescent="0.25">
      <c r="B29" s="23"/>
      <c r="C29" s="23"/>
      <c r="D29" s="23"/>
      <c r="E29" s="23"/>
      <c r="F29" s="24"/>
      <c r="G29" s="23"/>
      <c r="H29" s="63"/>
    </row>
    <row r="30" spans="2:8" s="25" customFormat="1" x14ac:dyDescent="0.25">
      <c r="B30" s="23"/>
      <c r="C30" s="23"/>
      <c r="D30" s="23"/>
      <c r="E30" s="23"/>
      <c r="F30" s="24"/>
      <c r="G30" s="23"/>
      <c r="H30" s="63"/>
    </row>
    <row r="31" spans="2:8" s="25" customFormat="1" x14ac:dyDescent="0.25">
      <c r="B31" s="23"/>
      <c r="C31" s="23"/>
      <c r="D31" s="23"/>
      <c r="E31" s="23"/>
      <c r="F31" s="24"/>
      <c r="G31" s="23"/>
      <c r="H31" s="63"/>
    </row>
    <row r="32" spans="2:8" s="25" customFormat="1" x14ac:dyDescent="0.25">
      <c r="B32" s="23"/>
      <c r="C32" s="23"/>
      <c r="D32" s="23"/>
      <c r="E32" s="23"/>
      <c r="F32" s="24"/>
      <c r="G32" s="23"/>
      <c r="H32" s="63"/>
    </row>
    <row r="33" spans="2:8" s="25" customFormat="1" x14ac:dyDescent="0.25">
      <c r="B33" s="23"/>
      <c r="C33" s="23"/>
      <c r="D33" s="23"/>
      <c r="E33" s="23"/>
      <c r="F33" s="24"/>
      <c r="G33" s="23"/>
      <c r="H33" s="63"/>
    </row>
    <row r="34" spans="2:8" s="25" customFormat="1" x14ac:dyDescent="0.25">
      <c r="B34" s="23"/>
      <c r="C34" s="23"/>
      <c r="D34" s="23"/>
      <c r="E34" s="23"/>
      <c r="F34" s="24"/>
      <c r="G34" s="23"/>
      <c r="H34" s="63"/>
    </row>
    <row r="35" spans="2:8" s="25" customFormat="1" x14ac:dyDescent="0.25">
      <c r="B35" s="23"/>
      <c r="C35" s="23"/>
      <c r="D35" s="23"/>
      <c r="E35" s="23"/>
      <c r="F35" s="24"/>
      <c r="G35" s="23"/>
      <c r="H35" s="63"/>
    </row>
    <row r="36" spans="2:8" s="25" customFormat="1" x14ac:dyDescent="0.25">
      <c r="B36" s="23"/>
      <c r="C36" s="23"/>
      <c r="D36" s="23"/>
      <c r="E36" s="23"/>
      <c r="F36" s="24"/>
      <c r="G36" s="23"/>
      <c r="H36" s="63"/>
    </row>
    <row r="37" spans="2:8" s="25" customFormat="1" x14ac:dyDescent="0.25">
      <c r="B37" s="23"/>
      <c r="C37" s="23"/>
      <c r="D37" s="23"/>
      <c r="E37" s="23"/>
      <c r="F37" s="24"/>
      <c r="G37" s="23"/>
      <c r="H37" s="63"/>
    </row>
    <row r="38" spans="2:8" s="25" customFormat="1" x14ac:dyDescent="0.25">
      <c r="B38" s="23"/>
      <c r="C38" s="23"/>
      <c r="D38" s="23"/>
      <c r="E38" s="23"/>
      <c r="F38" s="24"/>
      <c r="G38" s="23"/>
      <c r="H38" s="63"/>
    </row>
    <row r="39" spans="2:8" s="25" customFormat="1" x14ac:dyDescent="0.25">
      <c r="B39" s="23"/>
      <c r="C39" s="23"/>
      <c r="D39" s="23"/>
      <c r="E39" s="23"/>
      <c r="F39" s="24"/>
      <c r="G39" s="23"/>
      <c r="H39" s="63"/>
    </row>
    <row r="40" spans="2:8" s="25" customFormat="1" x14ac:dyDescent="0.25">
      <c r="B40" s="23"/>
      <c r="C40" s="23"/>
      <c r="D40" s="23"/>
      <c r="E40" s="23"/>
      <c r="F40" s="24"/>
      <c r="G40" s="23"/>
      <c r="H40" s="63"/>
    </row>
    <row r="41" spans="2:8" x14ac:dyDescent="0.25">
      <c r="B41" s="110" t="s">
        <v>123</v>
      </c>
      <c r="C41" s="111"/>
      <c r="D41" s="111"/>
      <c r="E41" s="111"/>
      <c r="F41" s="111"/>
      <c r="G41" s="111"/>
      <c r="H41" s="75">
        <f>SUM(H24:H40)</f>
        <v>0</v>
      </c>
    </row>
    <row r="42" spans="2:8" x14ac:dyDescent="0.25">
      <c r="B42" s="110" t="s">
        <v>80</v>
      </c>
      <c r="C42" s="111"/>
      <c r="D42" s="111"/>
      <c r="E42" s="111"/>
      <c r="F42" s="111"/>
      <c r="G42" s="111"/>
      <c r="H42" s="75">
        <f>H23+H41</f>
        <v>0</v>
      </c>
    </row>
    <row r="43" spans="2:8" x14ac:dyDescent="0.25">
      <c r="B43" s="17" t="s">
        <v>122</v>
      </c>
    </row>
  </sheetData>
  <sheetProtection formatCells="0" formatColumns="0" formatRows="0" insertColumns="0" insertRows="0" deleteColumns="0" deleteRows="0" selectLockedCells="1"/>
  <mergeCells count="2">
    <mergeCell ref="B4:B5"/>
    <mergeCell ref="H3:H5"/>
  </mergeCells>
  <pageMargins left="0.7" right="0.7" top="0.75" bottom="0.75" header="0.3" footer="0.3"/>
  <pageSetup paperSize="9" scale="68"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Eelarve</vt:lpstr>
      <vt:lpstr>Maksetaotlus</vt:lpstr>
      <vt:lpstr>KULUARUANDE KOOND</vt:lpstr>
      <vt:lpstr>1. Tööjõukulud</vt:lpstr>
      <vt:lpstr>2. Sõidu-ja lähetuskulud</vt:lpstr>
      <vt:lpstr>3. Seadmed, varust, IKT</vt:lpstr>
      <vt:lpstr>4. Kinnisvara</vt:lpstr>
      <vt:lpstr> 5. Avalikustamise kulud</vt:lpstr>
      <vt:lpstr>6. Muud otsesed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Alla Voinova</cp:lastModifiedBy>
  <cp:lastPrinted>2015-03-09T14:28:19Z</cp:lastPrinted>
  <dcterms:created xsi:type="dcterms:W3CDTF">2014-06-17T10:19:13Z</dcterms:created>
  <dcterms:modified xsi:type="dcterms:W3CDTF">2017-05-09T06:35:37Z</dcterms:modified>
</cp:coreProperties>
</file>